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9CED18E0-A4C8-4CCF-B4AC-76069763C79C}" xr6:coauthVersionLast="37" xr6:coauthVersionMax="37" xr10:uidLastSave="{00000000-0000-0000-0000-000000000000}"/>
  <bookViews>
    <workbookView xWindow="0" yWindow="0" windowWidth="28800" windowHeight="12435" activeTab="8" xr2:uid="{00000000-000D-0000-FFFF-FFFF00000000}"/>
  </bookViews>
  <sheets>
    <sheet name="ВБД" sheetId="1" r:id="rId1"/>
    <sheet name="НБД" sheetId="2" r:id="rId2"/>
    <sheet name="НКД" sheetId="3" r:id="rId3"/>
    <sheet name="ОВД - дети" sheetId="4" r:id="rId4"/>
    <sheet name="ХГД" sheetId="6" r:id="rId5"/>
    <sheet name="ЩД" sheetId="7" r:id="rId6"/>
    <sheet name="ОВД9" sheetId="9" r:id="rId7"/>
    <sheet name="0" sheetId="11" r:id="rId8"/>
    <sheet name="ИНД1 АГ" sheetId="12" r:id="rId9"/>
  </sheets>
  <calcPr calcId="179021" refMode="R1C1"/>
</workbook>
</file>

<file path=xl/calcChain.xml><?xml version="1.0" encoding="utf-8"?>
<calcChain xmlns="http://schemas.openxmlformats.org/spreadsheetml/2006/main">
  <c r="G213" i="7" l="1"/>
  <c r="F213" i="7"/>
  <c r="E213" i="7"/>
  <c r="D213" i="7"/>
  <c r="G208" i="7"/>
  <c r="F208" i="7"/>
  <c r="E208" i="7"/>
  <c r="D208" i="7"/>
  <c r="G204" i="7"/>
  <c r="F204" i="7"/>
  <c r="E204" i="7"/>
  <c r="D204" i="7"/>
  <c r="G194" i="7"/>
  <c r="F194" i="7"/>
  <c r="F219" i="7" s="1"/>
  <c r="E194" i="7"/>
  <c r="D194" i="7"/>
  <c r="G182" i="7"/>
  <c r="F182" i="7"/>
  <c r="E182" i="7"/>
  <c r="D182" i="7"/>
  <c r="G177" i="7"/>
  <c r="F177" i="7"/>
  <c r="E177" i="7"/>
  <c r="D177" i="7"/>
  <c r="G173" i="7"/>
  <c r="F173" i="7"/>
  <c r="E173" i="7"/>
  <c r="D173" i="7"/>
  <c r="G163" i="7"/>
  <c r="F163" i="7"/>
  <c r="E163" i="7"/>
  <c r="D163" i="7"/>
  <c r="D188" i="7" s="1"/>
  <c r="G151" i="7"/>
  <c r="F151" i="7"/>
  <c r="E151" i="7"/>
  <c r="D151" i="7"/>
  <c r="G147" i="7"/>
  <c r="F147" i="7"/>
  <c r="E147" i="7"/>
  <c r="D147" i="7"/>
  <c r="G143" i="7"/>
  <c r="F143" i="7"/>
  <c r="E143" i="7"/>
  <c r="D143" i="7"/>
  <c r="G132" i="7"/>
  <c r="G157" i="7" s="1"/>
  <c r="F132" i="7"/>
  <c r="E132" i="7"/>
  <c r="D132" i="7"/>
  <c r="G120" i="7"/>
  <c r="F120" i="7"/>
  <c r="E120" i="7"/>
  <c r="D120" i="7"/>
  <c r="G115" i="7"/>
  <c r="F115" i="7"/>
  <c r="E115" i="7"/>
  <c r="D115" i="7"/>
  <c r="G111" i="7"/>
  <c r="F111" i="7"/>
  <c r="E111" i="7"/>
  <c r="D111" i="7"/>
  <c r="G101" i="7"/>
  <c r="F101" i="7"/>
  <c r="E101" i="7"/>
  <c r="E126" i="7" s="1"/>
  <c r="D101" i="7"/>
  <c r="G90" i="7"/>
  <c r="F90" i="7"/>
  <c r="E90" i="7"/>
  <c r="D90" i="7"/>
  <c r="G86" i="7"/>
  <c r="F86" i="7"/>
  <c r="E86" i="7"/>
  <c r="D86" i="7"/>
  <c r="G82" i="7"/>
  <c r="F82" i="7"/>
  <c r="E82" i="7"/>
  <c r="D82" i="7"/>
  <c r="G72" i="7"/>
  <c r="F72" i="7"/>
  <c r="E72" i="7"/>
  <c r="D72" i="7"/>
  <c r="G60" i="7"/>
  <c r="F60" i="7"/>
  <c r="E60" i="7"/>
  <c r="D60" i="7"/>
  <c r="G55" i="7"/>
  <c r="F55" i="7"/>
  <c r="E55" i="7"/>
  <c r="D55" i="7"/>
  <c r="G51" i="7"/>
  <c r="F51" i="7"/>
  <c r="E51" i="7"/>
  <c r="D51" i="7"/>
  <c r="G41" i="7"/>
  <c r="G66" i="7" s="1"/>
  <c r="F41" i="7"/>
  <c r="E41" i="7"/>
  <c r="D41" i="7"/>
  <c r="G29" i="7"/>
  <c r="F29" i="7"/>
  <c r="E29" i="7"/>
  <c r="D29" i="7"/>
  <c r="G24" i="7"/>
  <c r="F24" i="7"/>
  <c r="E24" i="7"/>
  <c r="D24" i="7"/>
  <c r="G20" i="7"/>
  <c r="F20" i="7"/>
  <c r="E20" i="7"/>
  <c r="D20" i="7"/>
  <c r="G13" i="7"/>
  <c r="F13" i="7"/>
  <c r="E13" i="7"/>
  <c r="D13" i="7"/>
  <c r="G9" i="7"/>
  <c r="F9" i="7"/>
  <c r="E9" i="7"/>
  <c r="D9" i="7"/>
  <c r="D35" i="7" s="1"/>
  <c r="F66" i="7" l="1"/>
  <c r="D126" i="7"/>
  <c r="F157" i="7"/>
  <c r="D219" i="7"/>
  <c r="D96" i="7"/>
  <c r="F126" i="7"/>
  <c r="E35" i="7"/>
  <c r="E96" i="7"/>
  <c r="G126" i="7"/>
  <c r="E188" i="7"/>
  <c r="G219" i="7"/>
  <c r="F35" i="7"/>
  <c r="D66" i="7"/>
  <c r="F96" i="7"/>
  <c r="D157" i="7"/>
  <c r="D220" i="7" s="1"/>
  <c r="F188" i="7"/>
  <c r="E219" i="7"/>
  <c r="G35" i="7"/>
  <c r="E66" i="7"/>
  <c r="G96" i="7"/>
  <c r="E157" i="7"/>
  <c r="G188" i="7"/>
  <c r="G52" i="6"/>
  <c r="G53" i="6" s="1"/>
  <c r="F52" i="6"/>
  <c r="F53" i="6" s="1"/>
  <c r="E52" i="6"/>
  <c r="E53" i="6" s="1"/>
  <c r="D52" i="6"/>
  <c r="D53" i="6" s="1"/>
  <c r="G44" i="6"/>
  <c r="G45" i="6" s="1"/>
  <c r="F44" i="6"/>
  <c r="F45" i="6" s="1"/>
  <c r="E44" i="6"/>
  <c r="E45" i="6" s="1"/>
  <c r="D44" i="6"/>
  <c r="D45" i="6" s="1"/>
  <c r="G36" i="6"/>
  <c r="G37" i="6" s="1"/>
  <c r="F36" i="6"/>
  <c r="F37" i="6" s="1"/>
  <c r="E36" i="6"/>
  <c r="E37" i="6" s="1"/>
  <c r="D36" i="6"/>
  <c r="D37" i="6" s="1"/>
  <c r="G28" i="6"/>
  <c r="G29" i="6" s="1"/>
  <c r="F28" i="6"/>
  <c r="F29" i="6" s="1"/>
  <c r="E28" i="6"/>
  <c r="E29" i="6" s="1"/>
  <c r="D28" i="6"/>
  <c r="D29" i="6" s="1"/>
  <c r="G20" i="6"/>
  <c r="G21" i="6" s="1"/>
  <c r="F20" i="6"/>
  <c r="F21" i="6" s="1"/>
  <c r="E20" i="6"/>
  <c r="E21" i="6" s="1"/>
  <c r="D20" i="6"/>
  <c r="D21" i="6" s="1"/>
  <c r="G11" i="6"/>
  <c r="G12" i="6" s="1"/>
  <c r="F11" i="6"/>
  <c r="F12" i="6" s="1"/>
  <c r="E11" i="6"/>
  <c r="E12" i="6" s="1"/>
  <c r="D11" i="6"/>
  <c r="D12" i="6" s="1"/>
  <c r="F54" i="6" l="1"/>
  <c r="E54" i="6"/>
  <c r="G54" i="6"/>
  <c r="E220" i="7"/>
  <c r="G220" i="7"/>
  <c r="F220" i="7"/>
  <c r="D54" i="6"/>
  <c r="G234" i="4" l="1"/>
  <c r="F234" i="4"/>
  <c r="E234" i="4"/>
  <c r="D234" i="4"/>
  <c r="G227" i="4"/>
  <c r="F227" i="4"/>
  <c r="E227" i="4"/>
  <c r="D227" i="4"/>
  <c r="G223" i="4"/>
  <c r="F223" i="4"/>
  <c r="E223" i="4"/>
  <c r="D223" i="4"/>
  <c r="G214" i="4"/>
  <c r="F214" i="4"/>
  <c r="E214" i="4"/>
  <c r="D214" i="4"/>
  <c r="G211" i="4"/>
  <c r="F211" i="4"/>
  <c r="E211" i="4"/>
  <c r="D211" i="4"/>
  <c r="G199" i="4"/>
  <c r="F199" i="4"/>
  <c r="E199" i="4"/>
  <c r="D199" i="4"/>
  <c r="G194" i="4"/>
  <c r="F194" i="4"/>
  <c r="E194" i="4"/>
  <c r="D194" i="4"/>
  <c r="G190" i="4"/>
  <c r="F190" i="4"/>
  <c r="E190" i="4"/>
  <c r="D190" i="4"/>
  <c r="G181" i="4"/>
  <c r="F181" i="4"/>
  <c r="E181" i="4"/>
  <c r="D181" i="4"/>
  <c r="G178" i="4"/>
  <c r="F178" i="4"/>
  <c r="E178" i="4"/>
  <c r="E202" i="4" s="1"/>
  <c r="D178" i="4"/>
  <c r="D202" i="4" s="1"/>
  <c r="G166" i="4"/>
  <c r="F166" i="4"/>
  <c r="E166" i="4"/>
  <c r="D166" i="4"/>
  <c r="G161" i="4"/>
  <c r="F161" i="4"/>
  <c r="E161" i="4"/>
  <c r="D161" i="4"/>
  <c r="G158" i="4"/>
  <c r="F158" i="4"/>
  <c r="E158" i="4"/>
  <c r="D158" i="4"/>
  <c r="G149" i="4"/>
  <c r="F149" i="4"/>
  <c r="E149" i="4"/>
  <c r="D149" i="4"/>
  <c r="G146" i="4"/>
  <c r="G169" i="4" s="1"/>
  <c r="F146" i="4"/>
  <c r="E146" i="4"/>
  <c r="D146" i="4"/>
  <c r="G134" i="4"/>
  <c r="F134" i="4"/>
  <c r="E134" i="4"/>
  <c r="D134" i="4"/>
  <c r="G128" i="4"/>
  <c r="F128" i="4"/>
  <c r="E128" i="4"/>
  <c r="D128" i="4"/>
  <c r="G124" i="4"/>
  <c r="F124" i="4"/>
  <c r="E124" i="4"/>
  <c r="D124" i="4"/>
  <c r="G116" i="4"/>
  <c r="F116" i="4"/>
  <c r="E116" i="4"/>
  <c r="D116" i="4"/>
  <c r="G113" i="4"/>
  <c r="F113" i="4"/>
  <c r="E113" i="4"/>
  <c r="D113" i="4"/>
  <c r="G101" i="4"/>
  <c r="F101" i="4"/>
  <c r="E101" i="4"/>
  <c r="D101" i="4"/>
  <c r="G94" i="4"/>
  <c r="F94" i="4"/>
  <c r="E94" i="4"/>
  <c r="D94" i="4"/>
  <c r="G91" i="4"/>
  <c r="F91" i="4"/>
  <c r="E91" i="4"/>
  <c r="D91" i="4"/>
  <c r="G82" i="4"/>
  <c r="F82" i="4"/>
  <c r="E82" i="4"/>
  <c r="D82" i="4"/>
  <c r="G79" i="4"/>
  <c r="F79" i="4"/>
  <c r="E79" i="4"/>
  <c r="E104" i="4" s="1"/>
  <c r="D79" i="4"/>
  <c r="D104" i="4" s="1"/>
  <c r="G67" i="4"/>
  <c r="F67" i="4"/>
  <c r="E67" i="4"/>
  <c r="D67" i="4"/>
  <c r="G62" i="4"/>
  <c r="F62" i="4"/>
  <c r="E62" i="4"/>
  <c r="D62" i="4"/>
  <c r="G58" i="4"/>
  <c r="F58" i="4"/>
  <c r="E58" i="4"/>
  <c r="D58" i="4"/>
  <c r="G49" i="4"/>
  <c r="F49" i="4"/>
  <c r="E49" i="4"/>
  <c r="D49" i="4"/>
  <c r="G46" i="4"/>
  <c r="G70" i="4" s="1"/>
  <c r="F46" i="4"/>
  <c r="F70" i="4" s="1"/>
  <c r="E46" i="4"/>
  <c r="D46" i="4"/>
  <c r="G34" i="4"/>
  <c r="F34" i="4"/>
  <c r="E34" i="4"/>
  <c r="D34" i="4"/>
  <c r="G27" i="4"/>
  <c r="F27" i="4"/>
  <c r="E27" i="4"/>
  <c r="D27" i="4"/>
  <c r="G24" i="4"/>
  <c r="F24" i="4"/>
  <c r="E24" i="4"/>
  <c r="D24" i="4"/>
  <c r="G15" i="4"/>
  <c r="F15" i="4"/>
  <c r="E15" i="4"/>
  <c r="D15" i="4"/>
  <c r="G12" i="4"/>
  <c r="F12" i="4"/>
  <c r="E12" i="4"/>
  <c r="D12" i="4"/>
  <c r="F169" i="4" l="1"/>
  <c r="D37" i="4"/>
  <c r="F104" i="4"/>
  <c r="D137" i="4"/>
  <c r="F202" i="4"/>
  <c r="D237" i="4"/>
  <c r="E37" i="4"/>
  <c r="G104" i="4"/>
  <c r="E137" i="4"/>
  <c r="G202" i="4"/>
  <c r="E237" i="4"/>
  <c r="F37" i="4"/>
  <c r="D70" i="4"/>
  <c r="F137" i="4"/>
  <c r="D169" i="4"/>
  <c r="F237" i="4"/>
  <c r="G37" i="4"/>
  <c r="E70" i="4"/>
  <c r="G137" i="4"/>
  <c r="E169" i="4"/>
  <c r="G237" i="4"/>
  <c r="G211" i="3"/>
  <c r="F211" i="3"/>
  <c r="E211" i="3"/>
  <c r="D211" i="3"/>
  <c r="G206" i="3"/>
  <c r="F206" i="3"/>
  <c r="E206" i="3"/>
  <c r="D206" i="3"/>
  <c r="G202" i="3"/>
  <c r="F202" i="3"/>
  <c r="E202" i="3"/>
  <c r="D202" i="3"/>
  <c r="G196" i="3"/>
  <c r="F196" i="3"/>
  <c r="E196" i="3"/>
  <c r="D196" i="3"/>
  <c r="G192" i="3"/>
  <c r="F192" i="3"/>
  <c r="F215" i="3" s="1"/>
  <c r="E192" i="3"/>
  <c r="E215" i="3" s="1"/>
  <c r="D192" i="3"/>
  <c r="G181" i="3"/>
  <c r="F181" i="3"/>
  <c r="E181" i="3"/>
  <c r="D181" i="3"/>
  <c r="G177" i="3"/>
  <c r="F177" i="3"/>
  <c r="E177" i="3"/>
  <c r="D177" i="3"/>
  <c r="G173" i="3"/>
  <c r="F173" i="3"/>
  <c r="E173" i="3"/>
  <c r="D173" i="3"/>
  <c r="G167" i="3"/>
  <c r="F167" i="3"/>
  <c r="E167" i="3"/>
  <c r="D167" i="3"/>
  <c r="G164" i="3"/>
  <c r="G185" i="3" s="1"/>
  <c r="F164" i="3"/>
  <c r="E164" i="3"/>
  <c r="D164" i="3"/>
  <c r="G152" i="3"/>
  <c r="F152" i="3"/>
  <c r="E152" i="3"/>
  <c r="D152" i="3"/>
  <c r="G147" i="3"/>
  <c r="F147" i="3"/>
  <c r="E147" i="3"/>
  <c r="D147" i="3"/>
  <c r="G143" i="3"/>
  <c r="F143" i="3"/>
  <c r="E143" i="3"/>
  <c r="D143" i="3"/>
  <c r="G137" i="3"/>
  <c r="F137" i="3"/>
  <c r="E137" i="3"/>
  <c r="D137" i="3"/>
  <c r="G133" i="3"/>
  <c r="F133" i="3"/>
  <c r="E133" i="3"/>
  <c r="D133" i="3"/>
  <c r="D158" i="3" s="1"/>
  <c r="G121" i="3"/>
  <c r="F121" i="3"/>
  <c r="E121" i="3"/>
  <c r="D121" i="3"/>
  <c r="G116" i="3"/>
  <c r="F116" i="3"/>
  <c r="E116" i="3"/>
  <c r="D116" i="3"/>
  <c r="G112" i="3"/>
  <c r="F112" i="3"/>
  <c r="E112" i="3"/>
  <c r="D112" i="3"/>
  <c r="G106" i="3"/>
  <c r="F106" i="3"/>
  <c r="E106" i="3"/>
  <c r="D106" i="3"/>
  <c r="G102" i="3"/>
  <c r="F102" i="3"/>
  <c r="F127" i="3" s="1"/>
  <c r="E102" i="3"/>
  <c r="E127" i="3" s="1"/>
  <c r="D102" i="3"/>
  <c r="G90" i="3"/>
  <c r="F90" i="3"/>
  <c r="E90" i="3"/>
  <c r="D90" i="3"/>
  <c r="G84" i="3"/>
  <c r="F84" i="3"/>
  <c r="E84" i="3"/>
  <c r="D84" i="3"/>
  <c r="G80" i="3"/>
  <c r="F80" i="3"/>
  <c r="E80" i="3"/>
  <c r="D80" i="3"/>
  <c r="G74" i="3"/>
  <c r="F74" i="3"/>
  <c r="E74" i="3"/>
  <c r="D74" i="3"/>
  <c r="G70" i="3"/>
  <c r="G96" i="3" s="1"/>
  <c r="F70" i="3"/>
  <c r="E70" i="3"/>
  <c r="D70" i="3"/>
  <c r="G58" i="3"/>
  <c r="F58" i="3"/>
  <c r="E58" i="3"/>
  <c r="D58" i="3"/>
  <c r="G54" i="3"/>
  <c r="F54" i="3"/>
  <c r="E54" i="3"/>
  <c r="D54" i="3"/>
  <c r="G50" i="3"/>
  <c r="F50" i="3"/>
  <c r="E50" i="3"/>
  <c r="D50" i="3"/>
  <c r="G44" i="3"/>
  <c r="F44" i="3"/>
  <c r="E44" i="3"/>
  <c r="D44" i="3"/>
  <c r="G40" i="3"/>
  <c r="F40" i="3"/>
  <c r="E40" i="3"/>
  <c r="D40" i="3"/>
  <c r="D64" i="3" s="1"/>
  <c r="G28" i="3"/>
  <c r="F28" i="3"/>
  <c r="E28" i="3"/>
  <c r="D28" i="3"/>
  <c r="G23" i="3"/>
  <c r="F23" i="3"/>
  <c r="E23" i="3"/>
  <c r="D23" i="3"/>
  <c r="G19" i="3"/>
  <c r="F19" i="3"/>
  <c r="E19" i="3"/>
  <c r="D19" i="3"/>
  <c r="G13" i="3"/>
  <c r="F13" i="3"/>
  <c r="E13" i="3"/>
  <c r="D13" i="3"/>
  <c r="G10" i="3"/>
  <c r="F10" i="3"/>
  <c r="F34" i="3" s="1"/>
  <c r="E10" i="3"/>
  <c r="E34" i="3" s="1"/>
  <c r="D10" i="3"/>
  <c r="G34" i="3" l="1"/>
  <c r="E64" i="3"/>
  <c r="E216" i="3" s="1"/>
  <c r="G127" i="3"/>
  <c r="E158" i="3"/>
  <c r="G215" i="3"/>
  <c r="F64" i="3"/>
  <c r="F216" i="3" s="1"/>
  <c r="D96" i="3"/>
  <c r="F158" i="3"/>
  <c r="D185" i="3"/>
  <c r="E238" i="4"/>
  <c r="D238" i="4"/>
  <c r="E96" i="3"/>
  <c r="G158" i="3"/>
  <c r="E185" i="3"/>
  <c r="F238" i="4"/>
  <c r="G64" i="3"/>
  <c r="D34" i="3"/>
  <c r="F96" i="3"/>
  <c r="D127" i="3"/>
  <c r="F185" i="3"/>
  <c r="D215" i="3"/>
  <c r="G238" i="4"/>
  <c r="G219" i="2"/>
  <c r="F219" i="2"/>
  <c r="E219" i="2"/>
  <c r="D219" i="2"/>
  <c r="G214" i="2"/>
  <c r="F214" i="2"/>
  <c r="E214" i="2"/>
  <c r="D214" i="2"/>
  <c r="G210" i="2"/>
  <c r="F210" i="2"/>
  <c r="E210" i="2"/>
  <c r="D210" i="2"/>
  <c r="G203" i="2"/>
  <c r="F203" i="2"/>
  <c r="E203" i="2"/>
  <c r="D203" i="2"/>
  <c r="G199" i="2"/>
  <c r="F199" i="2"/>
  <c r="F226" i="2" s="1"/>
  <c r="E199" i="2"/>
  <c r="D199" i="2"/>
  <c r="G186" i="2"/>
  <c r="F186" i="2"/>
  <c r="E186" i="2"/>
  <c r="D186" i="2"/>
  <c r="G182" i="2"/>
  <c r="F182" i="2"/>
  <c r="E182" i="2"/>
  <c r="D182" i="2"/>
  <c r="G177" i="2"/>
  <c r="F177" i="2"/>
  <c r="E177" i="2"/>
  <c r="D177" i="2"/>
  <c r="G171" i="2"/>
  <c r="F171" i="2"/>
  <c r="E171" i="2"/>
  <c r="D171" i="2"/>
  <c r="G167" i="2"/>
  <c r="F167" i="2"/>
  <c r="E167" i="2"/>
  <c r="E193" i="2" s="1"/>
  <c r="D167" i="2"/>
  <c r="G154" i="2"/>
  <c r="F154" i="2"/>
  <c r="E154" i="2"/>
  <c r="D154" i="2"/>
  <c r="G150" i="2"/>
  <c r="F150" i="2"/>
  <c r="E150" i="2"/>
  <c r="D150" i="2"/>
  <c r="G146" i="2"/>
  <c r="F146" i="2"/>
  <c r="E146" i="2"/>
  <c r="D146" i="2"/>
  <c r="G138" i="2"/>
  <c r="F138" i="2"/>
  <c r="E138" i="2"/>
  <c r="D138" i="2"/>
  <c r="G134" i="2"/>
  <c r="G161" i="2" s="1"/>
  <c r="F134" i="2"/>
  <c r="E134" i="2"/>
  <c r="D134" i="2"/>
  <c r="G121" i="2"/>
  <c r="F121" i="2"/>
  <c r="E121" i="2"/>
  <c r="D121" i="2"/>
  <c r="G117" i="2"/>
  <c r="F117" i="2"/>
  <c r="E117" i="2"/>
  <c r="D117" i="2"/>
  <c r="G113" i="2"/>
  <c r="F113" i="2"/>
  <c r="E113" i="2"/>
  <c r="D113" i="2"/>
  <c r="G106" i="2"/>
  <c r="F106" i="2"/>
  <c r="E106" i="2"/>
  <c r="D106" i="2"/>
  <c r="G103" i="2"/>
  <c r="F103" i="2"/>
  <c r="F128" i="2" s="1"/>
  <c r="E103" i="2"/>
  <c r="D103" i="2"/>
  <c r="G90" i="2"/>
  <c r="F90" i="2"/>
  <c r="E90" i="2"/>
  <c r="D90" i="2"/>
  <c r="G86" i="2"/>
  <c r="F86" i="2"/>
  <c r="E86" i="2"/>
  <c r="D86" i="2"/>
  <c r="G82" i="2"/>
  <c r="F82" i="2"/>
  <c r="E82" i="2"/>
  <c r="D82" i="2"/>
  <c r="G74" i="2"/>
  <c r="F74" i="2"/>
  <c r="E74" i="2"/>
  <c r="D74" i="2"/>
  <c r="G71" i="2"/>
  <c r="F71" i="2"/>
  <c r="E71" i="2"/>
  <c r="E97" i="2" s="1"/>
  <c r="D71" i="2"/>
  <c r="G58" i="2"/>
  <c r="F58" i="2"/>
  <c r="E58" i="2"/>
  <c r="D58" i="2"/>
  <c r="G54" i="2"/>
  <c r="F54" i="2"/>
  <c r="E54" i="2"/>
  <c r="D54" i="2"/>
  <c r="G50" i="2"/>
  <c r="F50" i="2"/>
  <c r="E50" i="2"/>
  <c r="D50" i="2"/>
  <c r="G43" i="2"/>
  <c r="F43" i="2"/>
  <c r="E43" i="2"/>
  <c r="D43" i="2"/>
  <c r="G40" i="2"/>
  <c r="G65" i="2" s="1"/>
  <c r="F40" i="2"/>
  <c r="E40" i="2"/>
  <c r="D40" i="2"/>
  <c r="D65" i="2" s="1"/>
  <c r="G27" i="2"/>
  <c r="F27" i="2"/>
  <c r="E27" i="2"/>
  <c r="D27" i="2"/>
  <c r="G23" i="2"/>
  <c r="F23" i="2"/>
  <c r="E23" i="2"/>
  <c r="D23" i="2"/>
  <c r="G19" i="2"/>
  <c r="F19" i="2"/>
  <c r="E19" i="2"/>
  <c r="D19" i="2"/>
  <c r="G12" i="2"/>
  <c r="F12" i="2"/>
  <c r="E12" i="2"/>
  <c r="D12" i="2"/>
  <c r="G9" i="2"/>
  <c r="G34" i="2" s="1"/>
  <c r="F9" i="2"/>
  <c r="F34" i="2" s="1"/>
  <c r="E9" i="2"/>
  <c r="D9" i="2"/>
  <c r="D161" i="2" l="1"/>
  <c r="E65" i="2"/>
  <c r="G128" i="2"/>
  <c r="G227" i="2" s="1"/>
  <c r="E161" i="2"/>
  <c r="G226" i="2"/>
  <c r="F65" i="2"/>
  <c r="D97" i="2"/>
  <c r="F161" i="2"/>
  <c r="D193" i="2"/>
  <c r="F97" i="2"/>
  <c r="F227" i="2" s="1"/>
  <c r="D128" i="2"/>
  <c r="F193" i="2"/>
  <c r="D226" i="2"/>
  <c r="G216" i="3"/>
  <c r="D34" i="2"/>
  <c r="E34" i="2"/>
  <c r="E227" i="2" s="1"/>
  <c r="G97" i="2"/>
  <c r="E128" i="2"/>
  <c r="G193" i="2"/>
  <c r="E226" i="2"/>
  <c r="D216" i="3"/>
  <c r="G238" i="1"/>
  <c r="F238" i="1"/>
  <c r="E238" i="1"/>
  <c r="D238" i="1"/>
  <c r="G233" i="1"/>
  <c r="F233" i="1"/>
  <c r="E233" i="1"/>
  <c r="D233" i="1"/>
  <c r="G229" i="1"/>
  <c r="F229" i="1"/>
  <c r="E229" i="1"/>
  <c r="D229" i="1"/>
  <c r="G221" i="1"/>
  <c r="F221" i="1"/>
  <c r="E221" i="1"/>
  <c r="D221" i="1"/>
  <c r="G217" i="1"/>
  <c r="F217" i="1"/>
  <c r="F245" i="1" s="1"/>
  <c r="E217" i="1"/>
  <c r="E245" i="1" s="1"/>
  <c r="D217" i="1"/>
  <c r="G204" i="1"/>
  <c r="F204" i="1"/>
  <c r="E204" i="1"/>
  <c r="D204" i="1"/>
  <c r="G199" i="1"/>
  <c r="F199" i="1"/>
  <c r="E199" i="1"/>
  <c r="D199" i="1"/>
  <c r="G195" i="1"/>
  <c r="F195" i="1"/>
  <c r="E195" i="1"/>
  <c r="D195" i="1"/>
  <c r="G187" i="1"/>
  <c r="F187" i="1"/>
  <c r="E187" i="1"/>
  <c r="D187" i="1"/>
  <c r="G183" i="1"/>
  <c r="G211" i="1" s="1"/>
  <c r="F183" i="1"/>
  <c r="E183" i="1"/>
  <c r="D183" i="1"/>
  <c r="G170" i="1"/>
  <c r="F170" i="1"/>
  <c r="E170" i="1"/>
  <c r="D170" i="1"/>
  <c r="G165" i="1"/>
  <c r="F165" i="1"/>
  <c r="E165" i="1"/>
  <c r="D165" i="1"/>
  <c r="G161" i="1"/>
  <c r="F161" i="1"/>
  <c r="E161" i="1"/>
  <c r="D161" i="1"/>
  <c r="G153" i="1"/>
  <c r="F153" i="1"/>
  <c r="E153" i="1"/>
  <c r="D153" i="1"/>
  <c r="G149" i="1"/>
  <c r="F149" i="1"/>
  <c r="E149" i="1"/>
  <c r="D149" i="1"/>
  <c r="D177" i="1" s="1"/>
  <c r="G136" i="1"/>
  <c r="F136" i="1"/>
  <c r="E136" i="1"/>
  <c r="D136" i="1"/>
  <c r="G131" i="1"/>
  <c r="F131" i="1"/>
  <c r="E131" i="1"/>
  <c r="D131" i="1"/>
  <c r="G127" i="1"/>
  <c r="F127" i="1"/>
  <c r="E127" i="1"/>
  <c r="D127" i="1"/>
  <c r="G119" i="1"/>
  <c r="F119" i="1"/>
  <c r="E119" i="1"/>
  <c r="D119" i="1"/>
  <c r="G115" i="1"/>
  <c r="F115" i="1"/>
  <c r="E115" i="1"/>
  <c r="D115" i="1"/>
  <c r="D143" i="1" s="1"/>
  <c r="G102" i="1"/>
  <c r="F102" i="1"/>
  <c r="E102" i="1"/>
  <c r="D102" i="1"/>
  <c r="G97" i="1"/>
  <c r="F97" i="1"/>
  <c r="E97" i="1"/>
  <c r="D97" i="1"/>
  <c r="G93" i="1"/>
  <c r="F93" i="1"/>
  <c r="E93" i="1"/>
  <c r="D93" i="1"/>
  <c r="G85" i="1"/>
  <c r="F85" i="1"/>
  <c r="E85" i="1"/>
  <c r="D85" i="1"/>
  <c r="G81" i="1"/>
  <c r="G109" i="1" s="1"/>
  <c r="F81" i="1"/>
  <c r="F109" i="1" s="1"/>
  <c r="E81" i="1"/>
  <c r="D81" i="1"/>
  <c r="G68" i="1"/>
  <c r="F68" i="1"/>
  <c r="E68" i="1"/>
  <c r="D68" i="1"/>
  <c r="G63" i="1"/>
  <c r="F63" i="1"/>
  <c r="E63" i="1"/>
  <c r="D63" i="1"/>
  <c r="G59" i="1"/>
  <c r="F59" i="1"/>
  <c r="E59" i="1"/>
  <c r="D59" i="1"/>
  <c r="G51" i="1"/>
  <c r="F51" i="1"/>
  <c r="E51" i="1"/>
  <c r="D51" i="1"/>
  <c r="G47" i="1"/>
  <c r="F47" i="1"/>
  <c r="E47" i="1"/>
  <c r="D47" i="1"/>
  <c r="G34" i="1"/>
  <c r="F34" i="1"/>
  <c r="E34" i="1"/>
  <c r="D34" i="1"/>
  <c r="G29" i="1"/>
  <c r="F29" i="1"/>
  <c r="E29" i="1"/>
  <c r="D29" i="1"/>
  <c r="G25" i="1"/>
  <c r="F25" i="1"/>
  <c r="E25" i="1"/>
  <c r="D25" i="1"/>
  <c r="G18" i="1"/>
  <c r="F18" i="1"/>
  <c r="E18" i="1"/>
  <c r="D18" i="1"/>
  <c r="G14" i="1"/>
  <c r="F14" i="1"/>
  <c r="E14" i="1"/>
  <c r="E41" i="1" s="1"/>
  <c r="D14" i="1"/>
  <c r="D41" i="1" s="1"/>
  <c r="E143" i="1" l="1"/>
  <c r="F41" i="1"/>
  <c r="D75" i="1"/>
  <c r="F143" i="1"/>
  <c r="D227" i="2"/>
  <c r="G41" i="1"/>
  <c r="E75" i="1"/>
  <c r="E246" i="1" s="1"/>
  <c r="G143" i="1"/>
  <c r="E177" i="1"/>
  <c r="G245" i="1"/>
  <c r="F75" i="1"/>
  <c r="D109" i="1"/>
  <c r="D246" i="1" s="1"/>
  <c r="F177" i="1"/>
  <c r="D211" i="1"/>
  <c r="G75" i="1"/>
  <c r="E109" i="1"/>
  <c r="G177" i="1"/>
  <c r="E211" i="1"/>
  <c r="F211" i="1"/>
  <c r="D245" i="1"/>
  <c r="F246" i="1" l="1"/>
  <c r="G246" i="1"/>
</calcChain>
</file>

<file path=xl/sharedStrings.xml><?xml version="1.0" encoding="utf-8"?>
<sst xmlns="http://schemas.openxmlformats.org/spreadsheetml/2006/main" count="5573" uniqueCount="983">
  <si>
    <t>,</t>
  </si>
  <si>
    <t>№ п/п</t>
  </si>
  <si>
    <t>Наименование блюда</t>
  </si>
  <si>
    <t xml:space="preserve">
Норма выхода готовой продукции (г)
</t>
  </si>
  <si>
    <t>Химический состав</t>
  </si>
  <si>
    <t>Энергети-ческая ценность (ккал)</t>
  </si>
  <si>
    <t>Технологический нормативный документ (картотека блюд лечебного питания)</t>
  </si>
  <si>
    <t>Номер рецептуры по сборнику рецептур блюд диетического питания для предприятий общественного питания</t>
  </si>
  <si>
    <t>Белки                       г</t>
  </si>
  <si>
    <t>Жиры                                        г</t>
  </si>
  <si>
    <t>Углеводы                               г</t>
  </si>
  <si>
    <t>1-й день</t>
  </si>
  <si>
    <t>Завтрак</t>
  </si>
  <si>
    <r>
      <t xml:space="preserve">Каша гречневая молочная вязкая </t>
    </r>
    <r>
      <rPr>
        <sz val="11"/>
        <rFont val="Times New Roman"/>
        <family val="1"/>
        <charset val="204"/>
      </rPr>
      <t>с</t>
    </r>
    <r>
      <rPr>
        <b/>
        <sz val="11"/>
        <color rgb="FFFF0000"/>
        <rFont val="Times New Roman"/>
        <family val="1"/>
        <charset val="204"/>
      </rPr>
      <t xml:space="preserve"> СБКС (27г)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со сливочным маслом</t>
    </r>
  </si>
  <si>
    <t>200/5</t>
  </si>
  <si>
    <t>Картотека блюд лечебного питания*</t>
  </si>
  <si>
    <t>6.5</t>
  </si>
  <si>
    <t xml:space="preserve">Яйцо вареное </t>
  </si>
  <si>
    <t>4.1</t>
  </si>
  <si>
    <t>Чай с сахаром</t>
  </si>
  <si>
    <t>200/15</t>
  </si>
  <si>
    <t>11.19</t>
  </si>
  <si>
    <t>ИТОГО ЗА ЗАВТРАК</t>
  </si>
  <si>
    <t>Второй завтрак</t>
  </si>
  <si>
    <t>Сыр (порции III вариант)</t>
  </si>
  <si>
    <t>5.18</t>
  </si>
  <si>
    <t xml:space="preserve">Фрукты свежие </t>
  </si>
  <si>
    <t>10.13</t>
  </si>
  <si>
    <t>ИТОГО ЗА ВТОРОЙ ЗАВТРАК</t>
  </si>
  <si>
    <t>Обед</t>
  </si>
  <si>
    <t>Огурец свежий</t>
  </si>
  <si>
    <t>8.10</t>
  </si>
  <si>
    <t>Суп геркулесовый с овощами, протертый</t>
  </si>
  <si>
    <t>1.3</t>
  </si>
  <si>
    <t>Бефстроганов из отварного мяса</t>
  </si>
  <si>
    <t>50/55</t>
  </si>
  <si>
    <t>2.10</t>
  </si>
  <si>
    <t>Картофельное пюре</t>
  </si>
  <si>
    <t>7.10</t>
  </si>
  <si>
    <t>Компот из сухофруктов</t>
  </si>
  <si>
    <t>11.2</t>
  </si>
  <si>
    <t>ИТОГО ЗА ОБЕД</t>
  </si>
  <si>
    <t>Полдник</t>
  </si>
  <si>
    <t>Отвар шиповника</t>
  </si>
  <si>
    <t>11.6</t>
  </si>
  <si>
    <r>
      <t xml:space="preserve">Булочка с изюмом с </t>
    </r>
    <r>
      <rPr>
        <sz val="11"/>
        <color rgb="FFFF0000"/>
        <rFont val="Times New Roman"/>
        <family val="1"/>
        <charset val="204"/>
      </rPr>
      <t>СБКС (9 г)</t>
    </r>
  </si>
  <si>
    <t>9.1а</t>
  </si>
  <si>
    <t>ИТОГО ЗА ПОЛДНИК</t>
  </si>
  <si>
    <t>Ужин</t>
  </si>
  <si>
    <t>Рыба отварная с маслом, свежей зеленью</t>
  </si>
  <si>
    <t>95/5/5</t>
  </si>
  <si>
    <t>3.4</t>
  </si>
  <si>
    <t>Рагу из овощей в томатном соусе</t>
  </si>
  <si>
    <t>7.58</t>
  </si>
  <si>
    <t>Чай с сахаром и лимоном</t>
  </si>
  <si>
    <t>200/15/10</t>
  </si>
  <si>
    <t>11.24</t>
  </si>
  <si>
    <t>ИТОГО ЗА УЖИН</t>
  </si>
  <si>
    <t>Кефир 3,2% жирности (II вариант)</t>
  </si>
  <si>
    <t>5.11</t>
  </si>
  <si>
    <t>Сухой паек</t>
  </si>
  <si>
    <t>Масло сливочное крестьянское (II вариант)</t>
  </si>
  <si>
    <t>12.10</t>
  </si>
  <si>
    <t>Хлеб ржаной (II вариант)</t>
  </si>
  <si>
    <t>12.7</t>
  </si>
  <si>
    <t>Хлеб пшеничный (III вариант)</t>
  </si>
  <si>
    <t>12.3</t>
  </si>
  <si>
    <t>ИТОГО ЗА ДЕНЬ ПО МЕНЮ</t>
  </si>
  <si>
    <t>2-й день</t>
  </si>
  <si>
    <r>
      <t>Каша пшенная молочная вязкая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</t>
    </r>
    <r>
      <rPr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rgb="FFFF0000"/>
        <rFont val="Times New Roman"/>
        <family val="1"/>
        <charset val="204"/>
      </rPr>
      <t>СБКС (27г)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со сливочным маслом</t>
    </r>
  </si>
  <si>
    <t>6.15</t>
  </si>
  <si>
    <t>Колбаса докторская отварная на бутерброд</t>
  </si>
  <si>
    <t>2.38</t>
  </si>
  <si>
    <t>Чай</t>
  </si>
  <si>
    <t>11.20</t>
  </si>
  <si>
    <t>Яйцо вареное</t>
  </si>
  <si>
    <t>Сок (консервы)</t>
  </si>
  <si>
    <t>11.9</t>
  </si>
  <si>
    <t>10.5</t>
  </si>
  <si>
    <t>Щи из свежей капусты на мясном бульоне со сметаной</t>
  </si>
  <si>
    <t>500/10</t>
  </si>
  <si>
    <t>1.20</t>
  </si>
  <si>
    <t>Фрикадельки мясные паровые с маслом</t>
  </si>
  <si>
    <t>105/5</t>
  </si>
  <si>
    <t>2.13</t>
  </si>
  <si>
    <t>Макаронные изделия отварные</t>
  </si>
  <si>
    <t>6.43</t>
  </si>
  <si>
    <r>
      <t xml:space="preserve">Соус основной с </t>
    </r>
    <r>
      <rPr>
        <b/>
        <sz val="11"/>
        <color rgb="FFFF0000"/>
        <rFont val="Times New Roman"/>
        <family val="1"/>
        <charset val="204"/>
      </rPr>
      <t>СБКС (9 г)</t>
    </r>
  </si>
  <si>
    <t>2.45а</t>
  </si>
  <si>
    <t>Пюре из отварного мяса в бульоне</t>
  </si>
  <si>
    <t>45/45</t>
  </si>
  <si>
    <t>2.5</t>
  </si>
  <si>
    <t>Запеканка творожная с сахаром (II вариант)</t>
  </si>
  <si>
    <t>5.2</t>
  </si>
  <si>
    <t>Винегрет овощной с растительным маслом</t>
  </si>
  <si>
    <t>220/10</t>
  </si>
  <si>
    <t>8.32</t>
  </si>
  <si>
    <t>3-й день</t>
  </si>
  <si>
    <r>
      <t xml:space="preserve">Каша кукурузная молочная вязкая </t>
    </r>
    <r>
      <rPr>
        <sz val="11"/>
        <rFont val="Times New Roman"/>
        <family val="1"/>
        <charset val="204"/>
      </rPr>
      <t xml:space="preserve">с </t>
    </r>
    <r>
      <rPr>
        <b/>
        <sz val="11"/>
        <color rgb="FFFF0000"/>
        <rFont val="Times New Roman"/>
        <family val="1"/>
        <charset val="204"/>
      </rPr>
      <t>СБКС (27г)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со сливочным маслом</t>
    </r>
  </si>
  <si>
    <t>6.33</t>
  </si>
  <si>
    <t>Омлет натуральный паровой</t>
  </si>
  <si>
    <t>4.3</t>
  </si>
  <si>
    <t>Чай с молоком</t>
  </si>
  <si>
    <t>11.21</t>
  </si>
  <si>
    <t>Сосиски молочные отварные с зеленым горошком</t>
  </si>
  <si>
    <t>50/50</t>
  </si>
  <si>
    <t>2.43</t>
  </si>
  <si>
    <t>Фрукты свежие</t>
  </si>
  <si>
    <t>Суп рисовый с овощами вегетарианский</t>
  </si>
  <si>
    <t>1.1</t>
  </si>
  <si>
    <t>Котлеты мясные паровые</t>
  </si>
  <si>
    <t>2.14</t>
  </si>
  <si>
    <t>Капуста тушеная под соусом</t>
  </si>
  <si>
    <t>7.14</t>
  </si>
  <si>
    <t>Рыба припущенная со  свежей зеленью</t>
  </si>
  <si>
    <t>75/5</t>
  </si>
  <si>
    <t>3.19</t>
  </si>
  <si>
    <t>4-й день</t>
  </si>
  <si>
    <r>
      <t xml:space="preserve">Каша манная молочная вязкая </t>
    </r>
    <r>
      <rPr>
        <sz val="11"/>
        <rFont val="Times New Roman"/>
        <family val="1"/>
        <charset val="204"/>
      </rPr>
      <t>с</t>
    </r>
    <r>
      <rPr>
        <b/>
        <sz val="11"/>
        <color rgb="FFFF0000"/>
        <rFont val="Times New Roman"/>
        <family val="1"/>
        <charset val="204"/>
      </rPr>
      <t xml:space="preserve"> СБКС (27г)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со сливочным маслом</t>
    </r>
  </si>
  <si>
    <t>6.12</t>
  </si>
  <si>
    <t>Чай с молоком и сахаром</t>
  </si>
  <si>
    <t>11.22</t>
  </si>
  <si>
    <t>Сельдь вымоченная с овощным гарниром</t>
  </si>
  <si>
    <t>3.21</t>
  </si>
  <si>
    <t>Суп с лапшой на курином бульоне</t>
  </si>
  <si>
    <t>1.9</t>
  </si>
  <si>
    <t>Куры отварные</t>
  </si>
  <si>
    <t>2.27</t>
  </si>
  <si>
    <t>Овощи тушеные в сметанном соусе</t>
  </si>
  <si>
    <t>7.54</t>
  </si>
  <si>
    <t>Салат из кукурузы с картофелем</t>
  </si>
  <si>
    <t>8.17</t>
  </si>
  <si>
    <t>5-й день</t>
  </si>
  <si>
    <r>
      <t xml:space="preserve">Каша из крупы «Геркулес» молочная вязкая </t>
    </r>
    <r>
      <rPr>
        <sz val="11"/>
        <rFont val="Times New Roman"/>
        <family val="1"/>
        <charset val="204"/>
      </rPr>
      <t>с</t>
    </r>
    <r>
      <rPr>
        <b/>
        <sz val="11"/>
        <color rgb="FFFF0000"/>
        <rFont val="Times New Roman"/>
        <family val="1"/>
        <charset val="204"/>
      </rPr>
      <t xml:space="preserve"> СБКС (27г)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со сливочным маслом</t>
    </r>
  </si>
  <si>
    <t>6.32</t>
  </si>
  <si>
    <t>Сыр (порции II вариант)</t>
  </si>
  <si>
    <t>5.17</t>
  </si>
  <si>
    <t>Огурец консервированный</t>
  </si>
  <si>
    <t>8.20</t>
  </si>
  <si>
    <t>Суп из сборных овощей вегетарианский со сметаной</t>
  </si>
  <si>
    <t>400/10</t>
  </si>
  <si>
    <t>1.18</t>
  </si>
  <si>
    <t>Рулет мясной</t>
  </si>
  <si>
    <t>2.25</t>
  </si>
  <si>
    <t>Каша гречневая вязкая</t>
  </si>
  <si>
    <t>6.3</t>
  </si>
  <si>
    <t>Кисель из концентрата с сахаром</t>
  </si>
  <si>
    <t>200/10</t>
  </si>
  <si>
    <t>11.4</t>
  </si>
  <si>
    <t>Котлета рыбная паровая с маслом</t>
  </si>
  <si>
    <t>100/5</t>
  </si>
  <si>
    <t>3.30</t>
  </si>
  <si>
    <t>6-й день</t>
  </si>
  <si>
    <r>
      <t xml:space="preserve">Каша рисовая молочная вязкая с </t>
    </r>
    <r>
      <rPr>
        <b/>
        <sz val="11"/>
        <color rgb="FFFF0000"/>
        <rFont val="Times New Roman"/>
        <family val="1"/>
        <charset val="204"/>
      </rPr>
      <t>СБКС (27г)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со сливочным маслом</t>
    </r>
  </si>
  <si>
    <t>255/5</t>
  </si>
  <si>
    <t>6.23</t>
  </si>
  <si>
    <t>Кофе с молоком и с сахаром</t>
  </si>
  <si>
    <t>11.28</t>
  </si>
  <si>
    <t>Суп гречневый вегетарианский протертый</t>
  </si>
  <si>
    <t>1.8</t>
  </si>
  <si>
    <t>Котлета мясная запеченая</t>
  </si>
  <si>
    <t>2.15</t>
  </si>
  <si>
    <t>Картофель отварной со сливочным маслом</t>
  </si>
  <si>
    <t>150/5</t>
  </si>
  <si>
    <t>7.4</t>
  </si>
  <si>
    <t>Зефир</t>
  </si>
  <si>
    <t>12.18</t>
  </si>
  <si>
    <t>Овощи тушеные под сметанным соусом</t>
  </si>
  <si>
    <t>7.55</t>
  </si>
  <si>
    <t>Молоко кипяченое (I вариант)</t>
  </si>
  <si>
    <t>5.12</t>
  </si>
  <si>
    <t>7-й день</t>
  </si>
  <si>
    <r>
      <t>Каша пшеничная молочная вязкая</t>
    </r>
    <r>
      <rPr>
        <sz val="11"/>
        <rFont val="Times New Roman"/>
        <family val="1"/>
        <charset val="204"/>
      </rPr>
      <t>с</t>
    </r>
    <r>
      <rPr>
        <b/>
        <sz val="11"/>
        <color rgb="FFFF0000"/>
        <rFont val="Times New Roman"/>
        <family val="1"/>
        <charset val="204"/>
      </rPr>
      <t xml:space="preserve"> СБКС (27г)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со сливочным маслом</t>
    </r>
  </si>
  <si>
    <t>6.38</t>
  </si>
  <si>
    <t>Какао с молоком и сахаром</t>
  </si>
  <si>
    <t>11.27</t>
  </si>
  <si>
    <t>Салат из квашеной капусты</t>
  </si>
  <si>
    <t>8.22</t>
  </si>
  <si>
    <t>Рассольник на мясном бульоне со сметаной</t>
  </si>
  <si>
    <t>1.31</t>
  </si>
  <si>
    <t>Биточки мясные паровые</t>
  </si>
  <si>
    <t>2.8</t>
  </si>
  <si>
    <t>Сардельки говяжьи отварные</t>
  </si>
  <si>
    <t>2.40</t>
  </si>
  <si>
    <t>Рыба отварная с овощами</t>
  </si>
  <si>
    <t>75/65</t>
  </si>
  <si>
    <t>3.7</t>
  </si>
  <si>
    <t>7.5</t>
  </si>
  <si>
    <t>Среднедневная сбалансированность</t>
  </si>
  <si>
    <t>Семидневное меню для осн. вариантов стандартных диет оптимизированного состава, применяемых в лечебно-профилактических учреждениях здравоохранения и учреждениях (отделениях) социального обслуживания граждан пожилого возраста и инвалидов: практ. руководство (нормативный документ) / Сост. Б.С. Каганов , А.С. Шарафетдинов , Э.Н. Преображенская  и др. - М.:2010. - 496 с.                                                                                       Картотека блюд диетического (лечебного и профилактического) питания оптимизированного состава / В.А.Тутельян, М.А.Самсонов..., Москва 2008г</t>
  </si>
  <si>
    <t>Картофель отварной с пассерованным луком</t>
  </si>
  <si>
    <t>7.1</t>
  </si>
  <si>
    <t>Повидло/варенье яблочное</t>
  </si>
  <si>
    <t>12.15</t>
  </si>
  <si>
    <t>Сок томатный (консервы)</t>
  </si>
  <si>
    <t>11.16</t>
  </si>
  <si>
    <t>Свекла отварная с растительным маслом</t>
  </si>
  <si>
    <t>150/10</t>
  </si>
  <si>
    <t>7.34</t>
  </si>
  <si>
    <t>Борщ вегетарианский с картофелем, со сметаной</t>
  </si>
  <si>
    <t>1.15</t>
  </si>
  <si>
    <t>Мясо отварное</t>
  </si>
  <si>
    <t>2.2</t>
  </si>
  <si>
    <t>Рис отварной с овощами и сливочным маслом</t>
  </si>
  <si>
    <t>6.20</t>
  </si>
  <si>
    <t>Компот из сухофруктов с сахаром</t>
  </si>
  <si>
    <t>11.1</t>
  </si>
  <si>
    <r>
      <t>Пюре фруктовое с</t>
    </r>
    <r>
      <rPr>
        <b/>
        <sz val="11"/>
        <color rgb="FFFF0000"/>
        <rFont val="Times New Roman"/>
        <family val="1"/>
        <charset val="204"/>
      </rPr>
      <t xml:space="preserve"> СБКС (18 г)</t>
    </r>
  </si>
  <si>
    <t>10.22</t>
  </si>
  <si>
    <t>Котлеты капустные запеченые</t>
  </si>
  <si>
    <t>7.18</t>
  </si>
  <si>
    <t>Масло сливочное крестьянское (IV вариант)</t>
  </si>
  <si>
    <t>12.12</t>
  </si>
  <si>
    <t>Хлеб пшеничный (V вариант)</t>
  </si>
  <si>
    <t>12.5</t>
  </si>
  <si>
    <t>Хлеб ржаной (I вариант)</t>
  </si>
  <si>
    <t>12.6</t>
  </si>
  <si>
    <t>Картофель отварной с растительным маслом</t>
  </si>
  <si>
    <t>7.7</t>
  </si>
  <si>
    <t>Компот из яблок с сахаром</t>
  </si>
  <si>
    <t>11.3</t>
  </si>
  <si>
    <t>10.1</t>
  </si>
  <si>
    <t>Морковь тертая с сахаром со сметаной</t>
  </si>
  <si>
    <t>140/20</t>
  </si>
  <si>
    <t>8.12</t>
  </si>
  <si>
    <t>1.2</t>
  </si>
  <si>
    <t>25/25</t>
  </si>
  <si>
    <t>2.11</t>
  </si>
  <si>
    <r>
      <t xml:space="preserve">Овощное рагу с </t>
    </r>
    <r>
      <rPr>
        <b/>
        <sz val="11"/>
        <color rgb="FFFF0000"/>
        <rFont val="Times New Roman"/>
        <family val="1"/>
        <charset val="204"/>
      </rPr>
      <t>СБКС (18 г)</t>
    </r>
  </si>
  <si>
    <t>7.53а</t>
  </si>
  <si>
    <t>Котлеты свекольные запеченые</t>
  </si>
  <si>
    <t>7.41</t>
  </si>
  <si>
    <t xml:space="preserve">Чай с сахаром </t>
  </si>
  <si>
    <t>Картофельное пюре с растительным маслом</t>
  </si>
  <si>
    <t>190/5</t>
  </si>
  <si>
    <t>7.9</t>
  </si>
  <si>
    <t>Икра из кабачков</t>
  </si>
  <si>
    <t>7.46</t>
  </si>
  <si>
    <t>Салат из свежей капусты с растительным маслом</t>
  </si>
  <si>
    <t>140/5</t>
  </si>
  <si>
    <t>8.1</t>
  </si>
  <si>
    <t>Свекольник вегетарианский без картофеля со сметаной со сметаной</t>
  </si>
  <si>
    <t>250/5</t>
  </si>
  <si>
    <t>1.25</t>
  </si>
  <si>
    <t>Рис отварной рассыпчатый</t>
  </si>
  <si>
    <t>6.18</t>
  </si>
  <si>
    <r>
      <t xml:space="preserve">Соус основной с </t>
    </r>
    <r>
      <rPr>
        <b/>
        <sz val="11"/>
        <color rgb="FFFF0000"/>
        <rFont val="Times New Roman"/>
        <family val="1"/>
        <charset val="204"/>
      </rPr>
      <t>СБКС (18 г)</t>
    </r>
  </si>
  <si>
    <t>2.45б</t>
  </si>
  <si>
    <t>Фрукты свежие (яблоки)</t>
  </si>
  <si>
    <t>10.12</t>
  </si>
  <si>
    <t xml:space="preserve">Макаронные изделия отварные с овощами </t>
  </si>
  <si>
    <t>6.44</t>
  </si>
  <si>
    <t>Хлеб ржаной ( Iвариант)</t>
  </si>
  <si>
    <r>
      <t xml:space="preserve">Каша гречневая молочная вязкая </t>
    </r>
    <r>
      <rPr>
        <sz val="11"/>
        <rFont val="Times New Roman"/>
        <family val="1"/>
        <charset val="204"/>
      </rPr>
      <t>с</t>
    </r>
    <r>
      <rPr>
        <b/>
        <sz val="11"/>
        <color rgb="FFFF0000"/>
        <rFont val="Times New Roman"/>
        <family val="1"/>
        <charset val="204"/>
      </rPr>
      <t xml:space="preserve"> СБКС (18г)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со сливочным маслом</t>
    </r>
  </si>
  <si>
    <t>6.5а</t>
  </si>
  <si>
    <t>Печенье затяжное</t>
  </si>
  <si>
    <t>12.21</t>
  </si>
  <si>
    <t>Суп перловый с овощами вегетарианский со сметаной</t>
  </si>
  <si>
    <t>1.4</t>
  </si>
  <si>
    <t>Капуста белокочанная тушеная</t>
  </si>
  <si>
    <t>7.16</t>
  </si>
  <si>
    <t>Плов из риса фруктово-овощной</t>
  </si>
  <si>
    <t>6.22</t>
  </si>
  <si>
    <t>Запеканка из творога с морковью</t>
  </si>
  <si>
    <t>5.4</t>
  </si>
  <si>
    <t>Пряники</t>
  </si>
  <si>
    <t>12.17</t>
  </si>
  <si>
    <t>Кисель из яблочного сока с сахаром</t>
  </si>
  <si>
    <t>11.5</t>
  </si>
  <si>
    <t>95/10</t>
  </si>
  <si>
    <t>7.36</t>
  </si>
  <si>
    <t>1.19</t>
  </si>
  <si>
    <t xml:space="preserve">Соус основной </t>
  </si>
  <si>
    <t>2.45</t>
  </si>
  <si>
    <t>Котлеты морковные запеченые со сметаной</t>
  </si>
  <si>
    <t>205/20</t>
  </si>
  <si>
    <t>7.30</t>
  </si>
  <si>
    <r>
      <t>Каша пшеничная вязкая молочная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со сливочным маслом</t>
    </r>
  </si>
  <si>
    <t>155/5</t>
  </si>
  <si>
    <t>6.37</t>
  </si>
  <si>
    <t>Салат из моркови, яблок, чернослива со сметаной</t>
  </si>
  <si>
    <t>130/20</t>
  </si>
  <si>
    <t>8.14</t>
  </si>
  <si>
    <t>Изюм (порционно)</t>
  </si>
  <si>
    <t>10.19</t>
  </si>
  <si>
    <t>Щи из свежей капусты вегетарианские со сметаной</t>
  </si>
  <si>
    <t>1.21</t>
  </si>
  <si>
    <t>2.7</t>
  </si>
  <si>
    <t>Морковь отварная с растительным маслом</t>
  </si>
  <si>
    <t>135/10</t>
  </si>
  <si>
    <t>7.22</t>
  </si>
  <si>
    <t>Печенье сахарное (I вариант)</t>
  </si>
  <si>
    <t>12.19</t>
  </si>
  <si>
    <t>Пудинг рисовый с яблоками запеченый</t>
  </si>
  <si>
    <t>6.21</t>
  </si>
  <si>
    <t>Молоко кипяченое (II вариант)</t>
  </si>
  <si>
    <t>5.13</t>
  </si>
  <si>
    <t>Чернослив порциями</t>
  </si>
  <si>
    <t>10.20</t>
  </si>
  <si>
    <t>Печенье сахарное (II вариант)</t>
  </si>
  <si>
    <t>12.20</t>
  </si>
  <si>
    <t>Сок яблочный (консервы)</t>
  </si>
  <si>
    <t>Салат овощной с морской капустой</t>
  </si>
  <si>
    <t>8.23</t>
  </si>
  <si>
    <t>Суп картофельный вегетарианский протертый</t>
  </si>
  <si>
    <t>1.32</t>
  </si>
  <si>
    <t>Тефтели мясные паровые</t>
  </si>
  <si>
    <t>2.18</t>
  </si>
  <si>
    <t>Рагу овощное тушеное в сметанном соусе</t>
  </si>
  <si>
    <t>7.57</t>
  </si>
  <si>
    <t>Масло сливочное крестьянское (III  вариант)</t>
  </si>
  <si>
    <t>12.11</t>
  </si>
  <si>
    <t xml:space="preserve">Приложение № 1 </t>
  </si>
  <si>
    <t>Омлет натуральный запеченый</t>
  </si>
  <si>
    <t>4.4</t>
  </si>
  <si>
    <t>Сыр (порции I вариант)</t>
  </si>
  <si>
    <t>5.16</t>
  </si>
  <si>
    <t>Борщ вегетарианский со сметаной</t>
  </si>
  <si>
    <t>1.14</t>
  </si>
  <si>
    <t>2.1</t>
  </si>
  <si>
    <r>
      <t xml:space="preserve">Морковь тушеная с </t>
    </r>
    <r>
      <rPr>
        <b/>
        <sz val="11"/>
        <color rgb="FFFF0000"/>
        <rFont val="Times New Roman"/>
        <family val="1"/>
        <charset val="204"/>
      </rPr>
      <t>СБКС (24 г)</t>
    </r>
  </si>
  <si>
    <t>7.61</t>
  </si>
  <si>
    <t>Винегрет овощной</t>
  </si>
  <si>
    <t>8.30</t>
  </si>
  <si>
    <t>Котлета рыбная паровая</t>
  </si>
  <si>
    <t>3.26</t>
  </si>
  <si>
    <t>Кефир 1,0% жирности (II вариант)</t>
  </si>
  <si>
    <t>5.9а</t>
  </si>
  <si>
    <t>Масло сливочное крестьянское (I вариант)</t>
  </si>
  <si>
    <t>12.9</t>
  </si>
  <si>
    <t>Фрикаделька мясная паровые</t>
  </si>
  <si>
    <t>2.12</t>
  </si>
  <si>
    <t>Морковь тушеная с зеленым горошком</t>
  </si>
  <si>
    <t>7.29</t>
  </si>
  <si>
    <t>Бульон мясной с яичными хлопьями</t>
  </si>
  <si>
    <t>1.13</t>
  </si>
  <si>
    <t>Печень по-строгановски</t>
  </si>
  <si>
    <t>50/40</t>
  </si>
  <si>
    <t>2.32</t>
  </si>
  <si>
    <r>
      <t xml:space="preserve">Десерт из кураги с </t>
    </r>
    <r>
      <rPr>
        <b/>
        <sz val="11"/>
        <color rgb="FFFF0000"/>
        <rFont val="Times New Roman"/>
        <family val="1"/>
        <charset val="204"/>
      </rPr>
      <t>СБКС (24 г)</t>
    </r>
  </si>
  <si>
    <t>10.23</t>
  </si>
  <si>
    <t>Суфле из моркови с творогом со сметаной</t>
  </si>
  <si>
    <t>205/10</t>
  </si>
  <si>
    <t>5.7</t>
  </si>
  <si>
    <t>Салат из квашенной капусты</t>
  </si>
  <si>
    <t>Свекольник вегетарианский со сметаной</t>
  </si>
  <si>
    <r>
      <t xml:space="preserve">Овощи тушеные с </t>
    </r>
    <r>
      <rPr>
        <b/>
        <sz val="11"/>
        <color rgb="FFFF0000"/>
        <rFont val="Times New Roman"/>
        <family val="1"/>
        <charset val="204"/>
      </rPr>
      <t>СБКС (15 г)</t>
    </r>
  </si>
  <si>
    <t>7.55а</t>
  </si>
  <si>
    <t>Зеленый горошек (консервированный) с растительным маслом</t>
  </si>
  <si>
    <t>8.18</t>
  </si>
  <si>
    <t>Рыба припущенная со свежей зеленью</t>
  </si>
  <si>
    <t>Сельдь вымоченная со сложным гарниром</t>
  </si>
  <si>
    <t>30/100</t>
  </si>
  <si>
    <t>3.22</t>
  </si>
  <si>
    <t>Суп с вермишелью на курином бульоне</t>
  </si>
  <si>
    <t>1.10</t>
  </si>
  <si>
    <t>2.28</t>
  </si>
  <si>
    <r>
      <t xml:space="preserve">Капуста тушеная с </t>
    </r>
    <r>
      <rPr>
        <b/>
        <sz val="11"/>
        <color rgb="FFFF0000"/>
        <rFont val="Times New Roman"/>
        <family val="1"/>
        <charset val="204"/>
      </rPr>
      <t>СБКС (24 г)</t>
    </r>
  </si>
  <si>
    <t>7.62</t>
  </si>
  <si>
    <t>Салат из моркови, яблок со сметаной</t>
  </si>
  <si>
    <t>135/20</t>
  </si>
  <si>
    <t>8.13</t>
  </si>
  <si>
    <t>Пудинг творожный запеченый</t>
  </si>
  <si>
    <t>5.5</t>
  </si>
  <si>
    <t>Котлета мясная паровая</t>
  </si>
  <si>
    <t>2.16</t>
  </si>
  <si>
    <t>Кукуруза консервированная</t>
  </si>
  <si>
    <t>8.34</t>
  </si>
  <si>
    <t>Салат из свежей капусты и моркови</t>
  </si>
  <si>
    <t>8.2</t>
  </si>
  <si>
    <t>Суп из сборных овощей вегетарианский</t>
  </si>
  <si>
    <t>1.17</t>
  </si>
  <si>
    <r>
      <t xml:space="preserve">Овощное рагу с </t>
    </r>
    <r>
      <rPr>
        <b/>
        <sz val="11"/>
        <color rgb="FFFF0000"/>
        <rFont val="Times New Roman"/>
        <family val="1"/>
        <charset val="204"/>
      </rPr>
      <t>СБКС (15 г)</t>
    </r>
  </si>
  <si>
    <t>7.57а</t>
  </si>
  <si>
    <r>
      <t xml:space="preserve">Рыба запеченная в соусе с </t>
    </r>
    <r>
      <rPr>
        <b/>
        <sz val="11"/>
        <color rgb="FFFF0000"/>
        <rFont val="Times New Roman"/>
        <family val="1"/>
        <charset val="204"/>
      </rPr>
      <t>СБКС (9 г)</t>
    </r>
  </si>
  <si>
    <t>75/60</t>
  </si>
  <si>
    <t>3.32</t>
  </si>
  <si>
    <t>Чай с  лимоном</t>
  </si>
  <si>
    <t>200/9</t>
  </si>
  <si>
    <t>11.26</t>
  </si>
  <si>
    <t>Морковное пюре</t>
  </si>
  <si>
    <t>7.28</t>
  </si>
  <si>
    <r>
      <t xml:space="preserve">Каша гречневая молочная вязкая </t>
    </r>
    <r>
      <rPr>
        <sz val="11"/>
        <rFont val="Times New Roman"/>
        <family val="1"/>
        <charset val="204"/>
      </rPr>
      <t>с</t>
    </r>
    <r>
      <rPr>
        <b/>
        <sz val="11"/>
        <color rgb="FFFF0000"/>
        <rFont val="Times New Roman"/>
        <family val="1"/>
        <charset val="204"/>
      </rPr>
      <t xml:space="preserve"> СБКС (24 г)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со сливочным маслом</t>
    </r>
  </si>
  <si>
    <t>6.5б</t>
  </si>
  <si>
    <t>Морская капуста (консервы)</t>
  </si>
  <si>
    <t>8.27</t>
  </si>
  <si>
    <t xml:space="preserve">Суп гороховый вегетарианский </t>
  </si>
  <si>
    <t>1.7</t>
  </si>
  <si>
    <t>2.4</t>
  </si>
  <si>
    <r>
      <t xml:space="preserve">Свекла тушеная с </t>
    </r>
    <r>
      <rPr>
        <b/>
        <sz val="11"/>
        <color rgb="FFFF0000"/>
        <rFont val="Times New Roman"/>
        <family val="1"/>
        <charset val="204"/>
      </rPr>
      <t>СБКС (24 г)</t>
    </r>
  </si>
  <si>
    <t>7.63</t>
  </si>
  <si>
    <t>Картофель отварной с укропом, с растительным маслом</t>
  </si>
  <si>
    <t>7.2</t>
  </si>
  <si>
    <t>Каша гречневая молочная вязкая с сахаром со сливочным маслом</t>
  </si>
  <si>
    <t>6.6б</t>
  </si>
  <si>
    <t>Хлеб пшеничный (I вариант)</t>
  </si>
  <si>
    <t>12.1</t>
  </si>
  <si>
    <t>Салат из свежей капусты и моркови с растительным маслом</t>
  </si>
  <si>
    <t>100/10</t>
  </si>
  <si>
    <t>Борщ на мясном бульоне со сметаной</t>
  </si>
  <si>
    <t>1.16</t>
  </si>
  <si>
    <t>Кура отварная</t>
  </si>
  <si>
    <t>2,27</t>
  </si>
  <si>
    <t>Макаронные изделия отварные с маслом</t>
  </si>
  <si>
    <t>10,12</t>
  </si>
  <si>
    <t>Тефтели мясные паровые в бульоне</t>
  </si>
  <si>
    <t>50/35</t>
  </si>
  <si>
    <r>
      <t xml:space="preserve">Каша пшенная молочная вязкая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со сливочным маслом</t>
    </r>
  </si>
  <si>
    <t>6.13а</t>
  </si>
  <si>
    <t>95/5</t>
  </si>
  <si>
    <t>7.35</t>
  </si>
  <si>
    <t>Каша гречневая рассыпчатая с маслом</t>
  </si>
  <si>
    <t>6.1</t>
  </si>
  <si>
    <t>Печенье сахарное (I вариант*2)</t>
  </si>
  <si>
    <t>Каша рисовая молочная вязкая протертая со сливочным маслом</t>
  </si>
  <si>
    <t>210/5</t>
  </si>
  <si>
    <t>Сок апельсиновый (консервы*2)</t>
  </si>
  <si>
    <t>11.12</t>
  </si>
  <si>
    <t>Суп рыбный с крупой и картофелем с треской</t>
  </si>
  <si>
    <t>400/30</t>
  </si>
  <si>
    <t>1.27</t>
  </si>
  <si>
    <t xml:space="preserve">Сосиски молочные отварные </t>
  </si>
  <si>
    <t>2.42</t>
  </si>
  <si>
    <t>6.17</t>
  </si>
  <si>
    <t>Фрукты свежие (бананы)</t>
  </si>
  <si>
    <t>10,11</t>
  </si>
  <si>
    <t>Каша манная молочная вязкая со сливочным маслом</t>
  </si>
  <si>
    <t>1.11</t>
  </si>
  <si>
    <t>Рагу из отварной птицы с овощами тушеное</t>
  </si>
  <si>
    <t>2.31</t>
  </si>
  <si>
    <t>Плов из риса с отварным мясом</t>
  </si>
  <si>
    <t>2.26</t>
  </si>
  <si>
    <r>
      <t xml:space="preserve">Каша кукурузная молочная вязкая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со сливочным маслом</t>
    </r>
  </si>
  <si>
    <t>Ветчина</t>
  </si>
  <si>
    <t>2.37</t>
  </si>
  <si>
    <t>Гуляш из отварного мяса</t>
  </si>
  <si>
    <t>50/65</t>
  </si>
  <si>
    <t>2.17</t>
  </si>
  <si>
    <t>Каша гречневая рассыпчатая</t>
  </si>
  <si>
    <t xml:space="preserve">Биточки мясные паровые </t>
  </si>
  <si>
    <t>Салат из свежих овощей с растительным маслом</t>
  </si>
  <si>
    <t>8.16</t>
  </si>
  <si>
    <t>Суп гороховый с картофелем на мясном бульоне</t>
  </si>
  <si>
    <t>1.6а</t>
  </si>
  <si>
    <t>Булочка с изюмом печеная</t>
  </si>
  <si>
    <t>9.1</t>
  </si>
  <si>
    <r>
      <t xml:space="preserve">Каша из крупы «Геркулес» молочная вязкая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со сливочным маслом</t>
    </r>
  </si>
  <si>
    <t>Фрикадельки мясные паровые</t>
  </si>
  <si>
    <t>"Ежики" мясные под сметанным соусом</t>
  </si>
  <si>
    <t>110/25</t>
  </si>
  <si>
    <t>2.35</t>
  </si>
  <si>
    <t>Биточки мясные паровые с маслом</t>
  </si>
  <si>
    <t>12.09</t>
  </si>
  <si>
    <t>Сахар-песок</t>
  </si>
  <si>
    <t>12.13</t>
  </si>
  <si>
    <t>Суфле из отварной курицы паровое</t>
  </si>
  <si>
    <t>2.29</t>
  </si>
  <si>
    <t>Блинчики с отварным протертым мясом</t>
  </si>
  <si>
    <t>Сыр (I вариант)</t>
  </si>
  <si>
    <t>11.8</t>
  </si>
  <si>
    <t>Свекольное пюре</t>
  </si>
  <si>
    <t>7.32</t>
  </si>
  <si>
    <t>Овощное рагу тушеное</t>
  </si>
  <si>
    <t>7.53</t>
  </si>
  <si>
    <t>Яблоко печеное</t>
  </si>
  <si>
    <t>1 шт.</t>
  </si>
  <si>
    <t>10.18</t>
  </si>
  <si>
    <t>Хлеб пшеничный (II вариант)</t>
  </si>
  <si>
    <t>12.2</t>
  </si>
  <si>
    <t>Свекольное пюре тушеное в сметанном соусе</t>
  </si>
  <si>
    <t>7.39</t>
  </si>
  <si>
    <t>10.10</t>
  </si>
  <si>
    <t>Пюре из свеклы и яблок</t>
  </si>
  <si>
    <t>7.43</t>
  </si>
  <si>
    <t>Суфле из отварного мяса</t>
  </si>
  <si>
    <t>2.6</t>
  </si>
  <si>
    <t>Капуста (брокколи или цветная) отварная с маслом</t>
  </si>
  <si>
    <t>7.12</t>
  </si>
  <si>
    <t>Вермишель отварная с тертым сыром</t>
  </si>
  <si>
    <t>6.42</t>
  </si>
  <si>
    <t>Зеленый горошек с растительным маслом</t>
  </si>
  <si>
    <t>Бульон куриный с вермишелью</t>
  </si>
  <si>
    <t>1.12</t>
  </si>
  <si>
    <t>Суфле из отварной курицы</t>
  </si>
  <si>
    <t>Суфле творожное паровое с сахаром, со сметаной</t>
  </si>
  <si>
    <t>120/10</t>
  </si>
  <si>
    <t>5.8</t>
  </si>
  <si>
    <t>Сметана с сахаром</t>
  </si>
  <si>
    <t>100/15</t>
  </si>
  <si>
    <t>5.15</t>
  </si>
  <si>
    <t>Свекольное пюре с раст. маслом</t>
  </si>
  <si>
    <t>Каша рисовая вязкая протертая со сливочным маслом</t>
  </si>
  <si>
    <t>170/5</t>
  </si>
  <si>
    <t>6.19</t>
  </si>
  <si>
    <t>Запеканка картофельная фаршированная отварным протертым мясом</t>
  </si>
  <si>
    <t>2.21</t>
  </si>
  <si>
    <t>Каша овсяная молочная вязкая  со сливочным маслом</t>
  </si>
  <si>
    <t>195/5</t>
  </si>
  <si>
    <t>6.45</t>
  </si>
  <si>
    <t>Каша рисовая молочная вязкая  протертая со сливочным маслом</t>
  </si>
  <si>
    <t>Фрикаделька мясная паровая с маслом</t>
  </si>
  <si>
    <t>55/5</t>
  </si>
  <si>
    <t>10.17</t>
  </si>
  <si>
    <t>Суфле из отварной рыбы паровое</t>
  </si>
  <si>
    <t>3.16</t>
  </si>
  <si>
    <t>Морковное пюре в молочном соусе</t>
  </si>
  <si>
    <t>7.24</t>
  </si>
  <si>
    <t>Суп пюре из зеленого горошка</t>
  </si>
  <si>
    <t>101</t>
  </si>
  <si>
    <t>Биолакт</t>
  </si>
  <si>
    <t>Приложение №12 к СанПиН 2.4.1.3049-13</t>
  </si>
  <si>
    <t xml:space="preserve">Рацион: </t>
  </si>
  <si>
    <t>День:</t>
  </si>
  <si>
    <t>понедельник</t>
  </si>
  <si>
    <t>Сезон:</t>
  </si>
  <si>
    <t>01.01-12.31 (Все)</t>
  </si>
  <si>
    <t>Неделя:</t>
  </si>
  <si>
    <t>1</t>
  </si>
  <si>
    <t>Возрастная категория</t>
  </si>
  <si>
    <t xml:space="preserve">ОВД-9 </t>
  </si>
  <si>
    <t>Прием пищи</t>
  </si>
  <si>
    <t>Выход блюда</t>
  </si>
  <si>
    <t>Пищевые вещества (г)</t>
  </si>
  <si>
    <t>Энерге-
тическая ценность (ккал)</t>
  </si>
  <si>
    <t>Витамин С</t>
  </si>
  <si>
    <t>№
рецептуры</t>
  </si>
  <si>
    <t>Б</t>
  </si>
  <si>
    <t>Ж</t>
  </si>
  <si>
    <t>У</t>
  </si>
  <si>
    <t>завтрак</t>
  </si>
  <si>
    <t xml:space="preserve">Чай </t>
  </si>
  <si>
    <t>2</t>
  </si>
  <si>
    <t>11 036</t>
  </si>
  <si>
    <t xml:space="preserve">Масло сливочное (порциями) </t>
  </si>
  <si>
    <t>10</t>
  </si>
  <si>
    <t>7</t>
  </si>
  <si>
    <t>66</t>
  </si>
  <si>
    <t>15 011</t>
  </si>
  <si>
    <t>Каша «Геркулес» молочная вязкая без сахара**</t>
  </si>
  <si>
    <t>200</t>
  </si>
  <si>
    <t>26</t>
  </si>
  <si>
    <t>225</t>
  </si>
  <si>
    <t>8 010,01</t>
  </si>
  <si>
    <t>Сыр порционный*</t>
  </si>
  <si>
    <t>36</t>
  </si>
  <si>
    <t>8</t>
  </si>
  <si>
    <t>127</t>
  </si>
  <si>
    <t>15 025</t>
  </si>
  <si>
    <t>Итого за завтрак</t>
  </si>
  <si>
    <t>15</t>
  </si>
  <si>
    <t>27</t>
  </si>
  <si>
    <t>418</t>
  </si>
  <si>
    <t>завтрак 2</t>
  </si>
  <si>
    <t>Свекла отварная  с растительным маслом</t>
  </si>
  <si>
    <t>100</t>
  </si>
  <si>
    <t>3</t>
  </si>
  <si>
    <t>11</t>
  </si>
  <si>
    <t>81</t>
  </si>
  <si>
    <t>12</t>
  </si>
  <si>
    <t>8 030</t>
  </si>
  <si>
    <t>Итого за завтрак 2</t>
  </si>
  <si>
    <t xml:space="preserve">обед </t>
  </si>
  <si>
    <t>Борщ вегетарианский без картофеля</t>
  </si>
  <si>
    <t>510</t>
  </si>
  <si>
    <t>6</t>
  </si>
  <si>
    <t>16</t>
  </si>
  <si>
    <t>134</t>
  </si>
  <si>
    <t>37</t>
  </si>
  <si>
    <t>1 058,01</t>
  </si>
  <si>
    <t>Курица  отварная 100*</t>
  </si>
  <si>
    <t>18</t>
  </si>
  <si>
    <t>234</t>
  </si>
  <si>
    <t>4</t>
  </si>
  <si>
    <t>2 099</t>
  </si>
  <si>
    <t>Фасоль стручковая с яйцом запеченная</t>
  </si>
  <si>
    <t>235</t>
  </si>
  <si>
    <t>19</t>
  </si>
  <si>
    <t>241</t>
  </si>
  <si>
    <t>9</t>
  </si>
  <si>
    <t>7 053</t>
  </si>
  <si>
    <t>Сок томатный*</t>
  </si>
  <si>
    <t>34</t>
  </si>
  <si>
    <t>20</t>
  </si>
  <si>
    <t>11 079</t>
  </si>
  <si>
    <t>Салат из  капусты и моркови с растительным маслом</t>
  </si>
  <si>
    <t>110</t>
  </si>
  <si>
    <t>119</t>
  </si>
  <si>
    <t>63</t>
  </si>
  <si>
    <t>9 067</t>
  </si>
  <si>
    <t xml:space="preserve">Итого за обед </t>
  </si>
  <si>
    <t>51</t>
  </si>
  <si>
    <t>39</t>
  </si>
  <si>
    <t>762</t>
  </si>
  <si>
    <t>133</t>
  </si>
  <si>
    <t xml:space="preserve">полдник </t>
  </si>
  <si>
    <t xml:space="preserve">Яблоко </t>
  </si>
  <si>
    <t>175</t>
  </si>
  <si>
    <t>17</t>
  </si>
  <si>
    <t>82</t>
  </si>
  <si>
    <t>11 029</t>
  </si>
  <si>
    <t xml:space="preserve">Итого за полдник </t>
  </si>
  <si>
    <t xml:space="preserve">ужин </t>
  </si>
  <si>
    <t>Котлеты мясные без хлеба*</t>
  </si>
  <si>
    <t>5</t>
  </si>
  <si>
    <t>155</t>
  </si>
  <si>
    <t>2 015,04</t>
  </si>
  <si>
    <t>Цветная капуста запеченная в молочном соусе</t>
  </si>
  <si>
    <t>185</t>
  </si>
  <si>
    <t>13</t>
  </si>
  <si>
    <t>174</t>
  </si>
  <si>
    <t>118</t>
  </si>
  <si>
    <t>7 040</t>
  </si>
  <si>
    <t xml:space="preserve">Итого за ужин </t>
  </si>
  <si>
    <t>21</t>
  </si>
  <si>
    <t>329</t>
  </si>
  <si>
    <t>Ужин 21-00</t>
  </si>
  <si>
    <t>206</t>
  </si>
  <si>
    <t>Итого за Ужин 21-00</t>
  </si>
  <si>
    <t>Итого за день</t>
  </si>
  <si>
    <t>74</t>
  </si>
  <si>
    <t>103</t>
  </si>
  <si>
    <t>111</t>
  </si>
  <si>
    <t>1672</t>
  </si>
  <si>
    <t>282</t>
  </si>
  <si>
    <t>Семидневное меню и пищевая ценность приготовляемых блюд (лист 2)</t>
  </si>
  <si>
    <t>вторник</t>
  </si>
  <si>
    <t>Каша пшенная молочная без сахара</t>
  </si>
  <si>
    <t>266</t>
  </si>
  <si>
    <t>8 011,02</t>
  </si>
  <si>
    <t>Омлет запеченый**</t>
  </si>
  <si>
    <t>75</t>
  </si>
  <si>
    <t>92</t>
  </si>
  <si>
    <t>4 006,03</t>
  </si>
  <si>
    <t>14</t>
  </si>
  <si>
    <t>23</t>
  </si>
  <si>
    <t>424</t>
  </si>
  <si>
    <t>Морковь тертая без сахара</t>
  </si>
  <si>
    <t>145</t>
  </si>
  <si>
    <t>55</t>
  </si>
  <si>
    <t>9 043,01</t>
  </si>
  <si>
    <t>Рассольник б/к на мясном бульоне*</t>
  </si>
  <si>
    <t>500</t>
  </si>
  <si>
    <t>25</t>
  </si>
  <si>
    <t>229</t>
  </si>
  <si>
    <t>22</t>
  </si>
  <si>
    <t>1 081,02</t>
  </si>
  <si>
    <t>Салат из свеклы с растительным маслом*</t>
  </si>
  <si>
    <t>140</t>
  </si>
  <si>
    <t>146</t>
  </si>
  <si>
    <t>9 052</t>
  </si>
  <si>
    <t>Бефстроганов *</t>
  </si>
  <si>
    <t>120</t>
  </si>
  <si>
    <t>289</t>
  </si>
  <si>
    <t>2 029</t>
  </si>
  <si>
    <t>Каша гречневая рассыпчатая*</t>
  </si>
  <si>
    <t>44</t>
  </si>
  <si>
    <t>301</t>
  </si>
  <si>
    <t>6 024</t>
  </si>
  <si>
    <t>Компот из смеси сухофруктов (без сахара)</t>
  </si>
  <si>
    <t>31</t>
  </si>
  <si>
    <t>54</t>
  </si>
  <si>
    <t>11 106,01</t>
  </si>
  <si>
    <t>38</t>
  </si>
  <si>
    <t>52</t>
  </si>
  <si>
    <t>1019</t>
  </si>
  <si>
    <t>46</t>
  </si>
  <si>
    <t>Запеканка творожная с морковью (без сахара)</t>
  </si>
  <si>
    <t>347</t>
  </si>
  <si>
    <t>5 020</t>
  </si>
  <si>
    <t>76</t>
  </si>
  <si>
    <t>98</t>
  </si>
  <si>
    <t>198</t>
  </si>
  <si>
    <t>1927</t>
  </si>
  <si>
    <t>Семидневное меню и пищевая ценность приготовляемых блюд (лист 3)</t>
  </si>
  <si>
    <t>среда</t>
  </si>
  <si>
    <t>Каша гречневая молочная вязкая без сахара</t>
  </si>
  <si>
    <t>6 029,01</t>
  </si>
  <si>
    <t>459</t>
  </si>
  <si>
    <t>Икра кабачковая (консервы диетические)</t>
  </si>
  <si>
    <t>143</t>
  </si>
  <si>
    <t>9 117</t>
  </si>
  <si>
    <t>Суп рыбный без картофеля на рыбном бульоне*</t>
  </si>
  <si>
    <t>1 088,03</t>
  </si>
  <si>
    <t>33</t>
  </si>
  <si>
    <t>59</t>
  </si>
  <si>
    <t>516</t>
  </si>
  <si>
    <t>Треска отварная под маринадом***</t>
  </si>
  <si>
    <t>208</t>
  </si>
  <si>
    <t>3 006,01</t>
  </si>
  <si>
    <t>Пюре морковное</t>
  </si>
  <si>
    <t>90</t>
  </si>
  <si>
    <t>8 029</t>
  </si>
  <si>
    <t>298</t>
  </si>
  <si>
    <t>73</t>
  </si>
  <si>
    <t>78</t>
  </si>
  <si>
    <t>1498</t>
  </si>
  <si>
    <t>184</t>
  </si>
  <si>
    <t>Семидневное меню и пищевая ценность приготовляемых блюд (лист 4)</t>
  </si>
  <si>
    <t>четверг</t>
  </si>
  <si>
    <t>24</t>
  </si>
  <si>
    <t>28</t>
  </si>
  <si>
    <t>383</t>
  </si>
  <si>
    <t>Суп из сборных овощей на куринном бульоне***</t>
  </si>
  <si>
    <t>56</t>
  </si>
  <si>
    <t>1 075</t>
  </si>
  <si>
    <t>663</t>
  </si>
  <si>
    <t>69</t>
  </si>
  <si>
    <t>Плов перловый</t>
  </si>
  <si>
    <t>250</t>
  </si>
  <si>
    <t>48</t>
  </si>
  <si>
    <t>468</t>
  </si>
  <si>
    <t>2 044,03</t>
  </si>
  <si>
    <t>71</t>
  </si>
  <si>
    <t>94</t>
  </si>
  <si>
    <t>164</t>
  </si>
  <si>
    <t>1711</t>
  </si>
  <si>
    <t>131</t>
  </si>
  <si>
    <t>Семидневное меню и пищевая ценность приготовляемых блюд (лист 5)</t>
  </si>
  <si>
    <t>пятница</t>
  </si>
  <si>
    <t>411</t>
  </si>
  <si>
    <t>Щи из свежей капусты на мясном бульоне  без картофеля</t>
  </si>
  <si>
    <t>141</t>
  </si>
  <si>
    <t>86</t>
  </si>
  <si>
    <t>1 076,01</t>
  </si>
  <si>
    <t>Азу *</t>
  </si>
  <si>
    <t>280</t>
  </si>
  <si>
    <t>2 038,02</t>
  </si>
  <si>
    <t>Греча рассыпчатая *</t>
  </si>
  <si>
    <t>170</t>
  </si>
  <si>
    <t>49</t>
  </si>
  <si>
    <t>8 006,02</t>
  </si>
  <si>
    <t>776</t>
  </si>
  <si>
    <t>Рагу из овощей (картоф, капуста, горошек) с мясом</t>
  </si>
  <si>
    <t>346</t>
  </si>
  <si>
    <t>2 035</t>
  </si>
  <si>
    <t>84</t>
  </si>
  <si>
    <t>1670</t>
  </si>
  <si>
    <t>180</t>
  </si>
  <si>
    <t>Семидневное меню и пищевая ценность приготовляемых блюд (лист 6)</t>
  </si>
  <si>
    <t>суббота</t>
  </si>
  <si>
    <t>Каша пшенная молочная вязкая (без сахара)</t>
  </si>
  <si>
    <t>205</t>
  </si>
  <si>
    <t>265</t>
  </si>
  <si>
    <t>6 035,02</t>
  </si>
  <si>
    <t>Яйцо вареное (1 штука)*</t>
  </si>
  <si>
    <t>40</t>
  </si>
  <si>
    <t>4 001,01</t>
  </si>
  <si>
    <t>394</t>
  </si>
  <si>
    <t>Суп с брокколи протертый</t>
  </si>
  <si>
    <t>1 053</t>
  </si>
  <si>
    <t>85</t>
  </si>
  <si>
    <t>550</t>
  </si>
  <si>
    <t>Голубцы, фаршированные отварным протертым мясом и перловкой (говядина I к.)</t>
  </si>
  <si>
    <t>315</t>
  </si>
  <si>
    <t>35</t>
  </si>
  <si>
    <t>438</t>
  </si>
  <si>
    <t>2 050,03</t>
  </si>
  <si>
    <t>Молоко порционное (200 г)</t>
  </si>
  <si>
    <t>116</t>
  </si>
  <si>
    <t>5 034</t>
  </si>
  <si>
    <t>65</t>
  </si>
  <si>
    <t>194</t>
  </si>
  <si>
    <t>1723</t>
  </si>
  <si>
    <t>136</t>
  </si>
  <si>
    <t>Семидневное меню и пищевая ценность приготовляемых блюд (лист 7)</t>
  </si>
  <si>
    <t>воскресенье</t>
  </si>
  <si>
    <t>354</t>
  </si>
  <si>
    <t>Щи из свежей капусты **</t>
  </si>
  <si>
    <t>1 076</t>
  </si>
  <si>
    <t>Треска запеченная в молочном соусе*</t>
  </si>
  <si>
    <t>163</t>
  </si>
  <si>
    <t>3 003</t>
  </si>
  <si>
    <t>Брокколи капуста отварная (II вариант)</t>
  </si>
  <si>
    <t>132</t>
  </si>
  <si>
    <t>7 039</t>
  </si>
  <si>
    <t>61</t>
  </si>
  <si>
    <t>197</t>
  </si>
  <si>
    <t xml:space="preserve">Сосиски отварные </t>
  </si>
  <si>
    <t>215</t>
  </si>
  <si>
    <t>2 118</t>
  </si>
  <si>
    <t>Винегрет с зеленым горошком без картофеля</t>
  </si>
  <si>
    <t>150</t>
  </si>
  <si>
    <t>125</t>
  </si>
  <si>
    <t>9 112</t>
  </si>
  <si>
    <t>340</t>
  </si>
  <si>
    <t>117</t>
  </si>
  <si>
    <t>1324</t>
  </si>
  <si>
    <t>222</t>
  </si>
  <si>
    <t>Итого за период</t>
  </si>
  <si>
    <t>493</t>
  </si>
  <si>
    <t>631</t>
  </si>
  <si>
    <t>1103</t>
  </si>
  <si>
    <t>11525</t>
  </si>
  <si>
    <t>1209</t>
  </si>
  <si>
    <t>Среднее значение за период</t>
  </si>
  <si>
    <t>70,4</t>
  </si>
  <si>
    <t>90,1</t>
  </si>
  <si>
    <t>157,6</t>
  </si>
  <si>
    <t>1646,4</t>
  </si>
  <si>
    <t>172,7</t>
  </si>
  <si>
    <t>Содержание белков, жиров, углеводов в меню за период в % от калорийности</t>
  </si>
  <si>
    <t>47</t>
  </si>
  <si>
    <t>210</t>
  </si>
  <si>
    <t>29</t>
  </si>
  <si>
    <t>Кисель из ягод замороженных *</t>
  </si>
  <si>
    <t>30</t>
  </si>
  <si>
    <t>122</t>
  </si>
  <si>
    <t>11 113,01</t>
  </si>
  <si>
    <t>Куринный бульон*</t>
  </si>
  <si>
    <t>400</t>
  </si>
  <si>
    <t>1 004,01</t>
  </si>
  <si>
    <t>95</t>
  </si>
  <si>
    <t>Компот из смеси сухофруктов*</t>
  </si>
  <si>
    <t>114</t>
  </si>
  <si>
    <t>11 106</t>
  </si>
  <si>
    <t>183</t>
  </si>
  <si>
    <t>58</t>
  </si>
  <si>
    <t>87</t>
  </si>
  <si>
    <t>80</t>
  </si>
  <si>
    <t>70</t>
  </si>
  <si>
    <t>32</t>
  </si>
  <si>
    <t>173</t>
  </si>
  <si>
    <t>Пюре картофельное</t>
  </si>
  <si>
    <t>7 009</t>
  </si>
  <si>
    <t>195</t>
  </si>
  <si>
    <t>0</t>
  </si>
  <si>
    <t>Геркулесовый отвар</t>
  </si>
  <si>
    <t>167</t>
  </si>
  <si>
    <t>6 019</t>
  </si>
  <si>
    <t>Чай с сахаром*</t>
  </si>
  <si>
    <t>11 035</t>
  </si>
  <si>
    <t>230</t>
  </si>
  <si>
    <t>172</t>
  </si>
  <si>
    <t>930</t>
  </si>
  <si>
    <t>Бульон мясной</t>
  </si>
  <si>
    <t>1 001</t>
  </si>
  <si>
    <t>152</t>
  </si>
  <si>
    <t>130</t>
  </si>
  <si>
    <t>1210</t>
  </si>
  <si>
    <t>6510</t>
  </si>
  <si>
    <t>21,7</t>
  </si>
  <si>
    <t>18,6</t>
  </si>
  <si>
    <t>172,9</t>
  </si>
  <si>
    <t>20,1</t>
  </si>
  <si>
    <r>
      <t xml:space="preserve">Cемидневное меню
на приготовление питания для больных, находящихся на лечении в КВМТ им. Н. И. Пирогова СПбГУ в 2022-2023 г
</t>
    </r>
    <r>
      <rPr>
        <b/>
        <u/>
        <sz val="11"/>
        <color rgb="FF0070C0"/>
        <rFont val="Times New Roman"/>
        <family val="1"/>
        <charset val="204"/>
      </rPr>
      <t>0-нулевой стол</t>
    </r>
  </si>
  <si>
    <t>ИНД1 (АГ)</t>
  </si>
  <si>
    <t>Каша гречневая молочная вязкая *</t>
  </si>
  <si>
    <t>254</t>
  </si>
  <si>
    <t>8 007,02</t>
  </si>
  <si>
    <t>440</t>
  </si>
  <si>
    <t>Борщ со сметаной*</t>
  </si>
  <si>
    <t>252</t>
  </si>
  <si>
    <t>1 078</t>
  </si>
  <si>
    <t>Рис с овощами*</t>
  </si>
  <si>
    <t>220</t>
  </si>
  <si>
    <t>489</t>
  </si>
  <si>
    <t>2 045,01</t>
  </si>
  <si>
    <t>Сок фруктовый**</t>
  </si>
  <si>
    <t>112</t>
  </si>
  <si>
    <t>11 058</t>
  </si>
  <si>
    <t>1087</t>
  </si>
  <si>
    <t>Киви порциями</t>
  </si>
  <si>
    <t>Рагу из овощей с кабачком*</t>
  </si>
  <si>
    <t>258</t>
  </si>
  <si>
    <t>45</t>
  </si>
  <si>
    <t>8 051</t>
  </si>
  <si>
    <t>413</t>
  </si>
  <si>
    <t>83</t>
  </si>
  <si>
    <t>97</t>
  </si>
  <si>
    <t>1940</t>
  </si>
  <si>
    <t>Кофе черный с сахаром</t>
  </si>
  <si>
    <t>11 045</t>
  </si>
  <si>
    <t>412</t>
  </si>
  <si>
    <t>1 084</t>
  </si>
  <si>
    <t>Салат из капусты с горошком</t>
  </si>
  <si>
    <t>53</t>
  </si>
  <si>
    <t>9 067,01</t>
  </si>
  <si>
    <t>Макароны отварные*</t>
  </si>
  <si>
    <t>281</t>
  </si>
  <si>
    <t>8 015</t>
  </si>
  <si>
    <t>158</t>
  </si>
  <si>
    <t>1197</t>
  </si>
  <si>
    <t>Груша (порциями)</t>
  </si>
  <si>
    <t>11 008</t>
  </si>
  <si>
    <t>Мясо отварное (I вариант)</t>
  </si>
  <si>
    <t>2 002</t>
  </si>
  <si>
    <t>Картофель жареный*</t>
  </si>
  <si>
    <t>334</t>
  </si>
  <si>
    <t>68</t>
  </si>
  <si>
    <t>7 007</t>
  </si>
  <si>
    <t>484</t>
  </si>
  <si>
    <t>268</t>
  </si>
  <si>
    <t>2188</t>
  </si>
  <si>
    <t>159</t>
  </si>
  <si>
    <t>Каша рисовая молочная вязкая*</t>
  </si>
  <si>
    <t>6 005</t>
  </si>
  <si>
    <t>420</t>
  </si>
  <si>
    <t>Салат из помидоров,огурцов и сладкого перца с растительным маслом</t>
  </si>
  <si>
    <t>9 089,02</t>
  </si>
  <si>
    <t>Суп-пюре из риса с мясом</t>
  </si>
  <si>
    <t>221</t>
  </si>
  <si>
    <t>1 025</t>
  </si>
  <si>
    <t>41</t>
  </si>
  <si>
    <t>96</t>
  </si>
  <si>
    <t>886</t>
  </si>
  <si>
    <t>Треска отварная под маринадом  *</t>
  </si>
  <si>
    <t>226</t>
  </si>
  <si>
    <t>3 006</t>
  </si>
  <si>
    <t>409</t>
  </si>
  <si>
    <t>79</t>
  </si>
  <si>
    <t>1715</t>
  </si>
  <si>
    <t>Салат из квашеной капусты и зеленого лука с растительным маслом*</t>
  </si>
  <si>
    <t>9 072</t>
  </si>
  <si>
    <t>Щи из свежей капусты на куринном бульоне *</t>
  </si>
  <si>
    <t>1 076,03</t>
  </si>
  <si>
    <t>Рагу из кур*</t>
  </si>
  <si>
    <t>240</t>
  </si>
  <si>
    <t>389</t>
  </si>
  <si>
    <t>2 035,04</t>
  </si>
  <si>
    <t>Компот фруктовый***</t>
  </si>
  <si>
    <t>99</t>
  </si>
  <si>
    <t>11 099</t>
  </si>
  <si>
    <t>716</t>
  </si>
  <si>
    <t>242</t>
  </si>
  <si>
    <t>Капуста тушенная с мясом</t>
  </si>
  <si>
    <t>325</t>
  </si>
  <si>
    <t>2 120</t>
  </si>
  <si>
    <t>1637</t>
  </si>
  <si>
    <t>345</t>
  </si>
  <si>
    <t>144</t>
  </si>
  <si>
    <t>Рисовая запеканка  с отварным мясрм*</t>
  </si>
  <si>
    <t>387</t>
  </si>
  <si>
    <t>6 011</t>
  </si>
  <si>
    <t>746</t>
  </si>
  <si>
    <t>Запеканка картофельная, с мясом</t>
  </si>
  <si>
    <t>437</t>
  </si>
  <si>
    <t>2 048,03</t>
  </si>
  <si>
    <t>1717</t>
  </si>
  <si>
    <t>384</t>
  </si>
  <si>
    <t>Треска отварная (кругляшом)</t>
  </si>
  <si>
    <t>105</t>
  </si>
  <si>
    <t>3 027,02</t>
  </si>
  <si>
    <t>666</t>
  </si>
  <si>
    <t>109</t>
  </si>
  <si>
    <t>Рис отварной рассыпчатый *</t>
  </si>
  <si>
    <t>267</t>
  </si>
  <si>
    <t>8 002,02</t>
  </si>
  <si>
    <t>422</t>
  </si>
  <si>
    <t>188</t>
  </si>
  <si>
    <t>1588</t>
  </si>
  <si>
    <t>113</t>
  </si>
  <si>
    <t>Суп фасолевый на мясном бульоне</t>
  </si>
  <si>
    <t>291</t>
  </si>
  <si>
    <t>1 083</t>
  </si>
  <si>
    <t>Голубцы ленивые*</t>
  </si>
  <si>
    <t>355</t>
  </si>
  <si>
    <t>104</t>
  </si>
  <si>
    <t>2 050,04</t>
  </si>
  <si>
    <t>760</t>
  </si>
  <si>
    <t>Картофель тушеный с мясом*</t>
  </si>
  <si>
    <t>245</t>
  </si>
  <si>
    <t>8 019</t>
  </si>
  <si>
    <t>177</t>
  </si>
  <si>
    <t>1614</t>
  </si>
  <si>
    <t>161</t>
  </si>
  <si>
    <t>492</t>
  </si>
  <si>
    <t>563</t>
  </si>
  <si>
    <t>1365</t>
  </si>
  <si>
    <t>12399</t>
  </si>
  <si>
    <t>1140</t>
  </si>
  <si>
    <t>70,3</t>
  </si>
  <si>
    <t>80,4</t>
  </si>
  <si>
    <t>1771,3</t>
  </si>
  <si>
    <t>162,9</t>
  </si>
  <si>
    <t>Семидневное меню для основных вариантов стандартных диет оптимизированного состава, применяемых в МОУ ПРИОЗЕРСКОГО РАЙОНА.</t>
  </si>
  <si>
    <r>
      <t xml:space="preserve">
</t>
    </r>
    <r>
      <rPr>
        <b/>
        <sz val="11"/>
        <color rgb="FF3333FF"/>
        <rFont val="Times New Roman"/>
        <family val="1"/>
        <charset val="204"/>
      </rPr>
      <t>ВБД (высокобелковая диета)</t>
    </r>
    <r>
      <rPr>
        <sz val="11"/>
        <color theme="1"/>
        <rFont val="Times New Roman"/>
        <family val="1"/>
        <charset val="204"/>
      </rPr>
      <t xml:space="preserve">
</t>
    </r>
  </si>
  <si>
    <r>
      <t xml:space="preserve">
</t>
    </r>
    <r>
      <rPr>
        <b/>
        <sz val="11"/>
        <color rgb="FF3333FF"/>
        <rFont val="Times New Roman"/>
        <family val="1"/>
        <charset val="204"/>
      </rPr>
      <t>НБД (низкобелковая  диета)</t>
    </r>
    <r>
      <rPr>
        <sz val="11"/>
        <color theme="1"/>
        <rFont val="Times New Roman"/>
        <family val="1"/>
        <charset val="204"/>
      </rPr>
      <t xml:space="preserve">
</t>
    </r>
  </si>
  <si>
    <r>
      <t xml:space="preserve">
</t>
    </r>
    <r>
      <rPr>
        <b/>
        <sz val="11"/>
        <color rgb="FF3333FF"/>
        <rFont val="Times New Roman"/>
        <family val="1"/>
        <charset val="204"/>
      </rPr>
      <t>НКД (низкокалорийная  диета)</t>
    </r>
    <r>
      <rPr>
        <sz val="11"/>
        <color theme="1"/>
        <rFont val="Times New Roman"/>
        <family val="1"/>
        <charset val="204"/>
      </rPr>
      <t xml:space="preserve">
</t>
    </r>
  </si>
  <si>
    <r>
      <t xml:space="preserve">
</t>
    </r>
    <r>
      <rPr>
        <b/>
        <sz val="11"/>
        <color rgb="FF3333FF"/>
        <rFont val="Times New Roman"/>
        <family val="1"/>
        <charset val="204"/>
      </rPr>
      <t>ОВД - дети (основной вариант стандартной диеты)</t>
    </r>
    <r>
      <rPr>
        <sz val="11"/>
        <color theme="1"/>
        <rFont val="Times New Roman"/>
        <family val="1"/>
        <charset val="204"/>
      </rPr>
      <t xml:space="preserve">
</t>
    </r>
  </si>
  <si>
    <r>
      <t xml:space="preserve">
</t>
    </r>
    <r>
      <rPr>
        <b/>
        <sz val="11"/>
        <color rgb="FF3333FF"/>
        <rFont val="Times New Roman"/>
        <family val="1"/>
        <charset val="204"/>
      </rPr>
      <t>ХГД (специальная диета, коррекции кислотности )</t>
    </r>
    <r>
      <rPr>
        <sz val="11"/>
        <color theme="1"/>
        <rFont val="Times New Roman"/>
        <family val="1"/>
        <charset val="204"/>
      </rPr>
      <t xml:space="preserve">
</t>
    </r>
  </si>
  <si>
    <r>
      <t xml:space="preserve">
</t>
    </r>
    <r>
      <rPr>
        <b/>
        <sz val="11"/>
        <color rgb="FF3333FF"/>
        <rFont val="Times New Roman"/>
        <family val="1"/>
        <charset val="204"/>
      </rPr>
      <t>ЩД (вариант диеты с механическим и химическим щажением)</t>
    </r>
    <r>
      <rPr>
        <sz val="11"/>
        <color theme="1"/>
        <rFont val="Times New Roman"/>
        <family val="1"/>
        <charset val="204"/>
      </rPr>
      <t xml:space="preserve">
</t>
    </r>
  </si>
  <si>
    <r>
      <t xml:space="preserve">
</t>
    </r>
    <r>
      <rPr>
        <b/>
        <u/>
        <sz val="11"/>
        <color rgb="FF0070C0"/>
        <rFont val="Times New Roman"/>
        <family val="1"/>
        <charset val="204"/>
      </rPr>
      <t>ОВД9 - основной вариант стандартной диеты с пониженным содержанием углеводов</t>
    </r>
  </si>
  <si>
    <r>
      <t xml:space="preserve">
</t>
    </r>
    <r>
      <rPr>
        <b/>
        <u/>
        <sz val="11"/>
        <color rgb="FF0070C0"/>
        <rFont val="Times New Roman"/>
        <family val="1"/>
        <charset val="204"/>
      </rPr>
      <t>ИНД1 АГ - индивидуальная диета без глютена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</si>
</sst>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3333FF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u/>
      <sz val="11"/>
      <color rgb="FF0070C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4" fillId="0" borderId="0"/>
  </cellStyleXfs>
  <cellXfs count="337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2" xfId="0" applyFont="1" applyBorder="1"/>
    <xf numFmtId="0" fontId="4" fillId="0" borderId="7" xfId="0" applyFont="1" applyBorder="1"/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2" fontId="4" fillId="0" borderId="7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10" xfId="0" applyFont="1" applyBorder="1"/>
    <xf numFmtId="2" fontId="5" fillId="0" borderId="6" xfId="0" applyNumberFormat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0" xfId="0" applyFont="1"/>
    <xf numFmtId="0" fontId="5" fillId="0" borderId="6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 wrapText="1"/>
    </xf>
    <xf numFmtId="0" fontId="4" fillId="0" borderId="13" xfId="0" applyFont="1" applyBorder="1"/>
    <xf numFmtId="0" fontId="5" fillId="0" borderId="2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5" fillId="0" borderId="0" xfId="0" applyFont="1"/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wrapText="1"/>
    </xf>
    <xf numFmtId="2" fontId="5" fillId="0" borderId="7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2" fontId="4" fillId="0" borderId="7" xfId="0" applyNumberFormat="1" applyFont="1" applyBorder="1" applyAlignment="1">
      <alignment horizontal="center" vertical="center"/>
    </xf>
    <xf numFmtId="0" fontId="4" fillId="0" borderId="9" xfId="0" applyFont="1" applyBorder="1" applyAlignment="1"/>
    <xf numFmtId="0" fontId="5" fillId="0" borderId="2" xfId="0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4" fillId="0" borderId="7" xfId="0" applyFont="1" applyBorder="1" applyAlignment="1">
      <alignment wrapText="1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/>
    <xf numFmtId="0" fontId="5" fillId="0" borderId="7" xfId="0" applyFont="1" applyBorder="1"/>
    <xf numFmtId="2" fontId="5" fillId="0" borderId="6" xfId="0" applyNumberFormat="1" applyFont="1" applyBorder="1" applyAlignment="1">
      <alignment horizontal="center" vertical="center" wrapText="1"/>
    </xf>
    <xf numFmtId="0" fontId="11" fillId="0" borderId="2" xfId="0" applyFont="1" applyBorder="1"/>
    <xf numFmtId="49" fontId="11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4" fillId="3" borderId="7" xfId="0" applyFont="1" applyFill="1" applyBorder="1"/>
    <xf numFmtId="2" fontId="5" fillId="3" borderId="7" xfId="0" applyNumberFormat="1" applyFont="1" applyFill="1" applyBorder="1" applyAlignment="1">
      <alignment horizontal="center"/>
    </xf>
    <xf numFmtId="49" fontId="4" fillId="3" borderId="5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13" xfId="0" applyFont="1" applyBorder="1"/>
    <xf numFmtId="0" fontId="7" fillId="0" borderId="2" xfId="0" applyFont="1" applyBorder="1"/>
    <xf numFmtId="49" fontId="7" fillId="0" borderId="7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3" fillId="0" borderId="0" xfId="1"/>
    <xf numFmtId="0" fontId="5" fillId="0" borderId="0" xfId="1" applyFont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4" fillId="0" borderId="7" xfId="1" applyFont="1" applyBorder="1"/>
    <xf numFmtId="0" fontId="4" fillId="0" borderId="3" xfId="1" applyFont="1" applyBorder="1" applyAlignment="1">
      <alignment horizontal="center" vertical="center"/>
    </xf>
    <xf numFmtId="0" fontId="4" fillId="0" borderId="7" xfId="1" applyFont="1" applyBorder="1" applyAlignment="1">
      <alignment vertical="center"/>
    </xf>
    <xf numFmtId="0" fontId="4" fillId="0" borderId="7" xfId="1" applyFont="1" applyBorder="1" applyAlignment="1">
      <alignment horizontal="center" vertical="center"/>
    </xf>
    <xf numFmtId="2" fontId="4" fillId="0" borderId="7" xfId="1" applyNumberFormat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vertical="center" wrapText="1"/>
    </xf>
    <xf numFmtId="49" fontId="4" fillId="0" borderId="5" xfId="1" applyNumberFormat="1" applyFont="1" applyBorder="1" applyAlignment="1">
      <alignment horizontal="center" vertical="center"/>
    </xf>
    <xf numFmtId="2" fontId="4" fillId="0" borderId="7" xfId="1" applyNumberFormat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/>
    </xf>
    <xf numFmtId="0" fontId="4" fillId="0" borderId="2" xfId="1" applyFont="1" applyBorder="1"/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/>
    <xf numFmtId="0" fontId="4" fillId="0" borderId="10" xfId="1" applyFont="1" applyBorder="1"/>
    <xf numFmtId="2" fontId="5" fillId="0" borderId="6" xfId="1" applyNumberFormat="1" applyFont="1" applyBorder="1" applyAlignment="1">
      <alignment horizontal="center"/>
    </xf>
    <xf numFmtId="0" fontId="4" fillId="0" borderId="6" xfId="1" applyFont="1" applyBorder="1"/>
    <xf numFmtId="49" fontId="4" fillId="0" borderId="6" xfId="1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6" xfId="1" applyFont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2" fontId="4" fillId="0" borderId="6" xfId="1" applyNumberFormat="1" applyFont="1" applyBorder="1" applyAlignment="1">
      <alignment horizontal="center" vertical="center" wrapText="1"/>
    </xf>
    <xf numFmtId="0" fontId="4" fillId="0" borderId="0" xfId="1" applyFont="1"/>
    <xf numFmtId="0" fontId="5" fillId="0" borderId="6" xfId="1" applyFont="1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49" fontId="4" fillId="0" borderId="8" xfId="1" applyNumberFormat="1" applyFont="1" applyBorder="1" applyAlignment="1">
      <alignment horizontal="center" vertical="center" wrapText="1"/>
    </xf>
    <xf numFmtId="2" fontId="5" fillId="0" borderId="7" xfId="1" applyNumberFormat="1" applyFont="1" applyBorder="1" applyAlignment="1">
      <alignment horizontal="center" vertical="center" wrapText="1"/>
    </xf>
    <xf numFmtId="0" fontId="4" fillId="0" borderId="13" xfId="1" applyFont="1" applyBorder="1"/>
    <xf numFmtId="0" fontId="4" fillId="0" borderId="2" xfId="1" applyFont="1" applyBorder="1" applyAlignment="1">
      <alignment vertical="center" wrapText="1"/>
    </xf>
    <xf numFmtId="0" fontId="5" fillId="0" borderId="2" xfId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0" fontId="5" fillId="0" borderId="0" xfId="1" applyFont="1"/>
    <xf numFmtId="2" fontId="5" fillId="0" borderId="7" xfId="1" applyNumberFormat="1" applyFont="1" applyBorder="1" applyAlignment="1">
      <alignment horizontal="center"/>
    </xf>
    <xf numFmtId="0" fontId="7" fillId="0" borderId="7" xfId="1" applyFont="1" applyBorder="1" applyAlignment="1">
      <alignment vertical="center" wrapText="1"/>
    </xf>
    <xf numFmtId="0" fontId="4" fillId="0" borderId="9" xfId="1" applyFont="1" applyBorder="1" applyAlignment="1"/>
    <xf numFmtId="0" fontId="5" fillId="0" borderId="2" xfId="1" applyFont="1" applyBorder="1" applyAlignment="1">
      <alignment horizontal="center"/>
    </xf>
    <xf numFmtId="2" fontId="5" fillId="0" borderId="2" xfId="1" applyNumberFormat="1" applyFont="1" applyBorder="1" applyAlignment="1">
      <alignment horizontal="center"/>
    </xf>
    <xf numFmtId="0" fontId="5" fillId="0" borderId="13" xfId="1" applyFont="1" applyBorder="1"/>
    <xf numFmtId="0" fontId="4" fillId="0" borderId="7" xfId="1" applyFont="1" applyBorder="1" applyAlignment="1">
      <alignment wrapText="1"/>
    </xf>
    <xf numFmtId="2" fontId="7" fillId="0" borderId="7" xfId="1" applyNumberFormat="1" applyFont="1" applyBorder="1" applyAlignment="1">
      <alignment horizontal="center" vertical="center" wrapText="1"/>
    </xf>
    <xf numFmtId="0" fontId="4" fillId="0" borderId="5" xfId="1" applyFont="1" applyBorder="1"/>
    <xf numFmtId="0" fontId="5" fillId="0" borderId="7" xfId="1" applyFont="1" applyBorder="1"/>
    <xf numFmtId="2" fontId="5" fillId="0" borderId="6" xfId="1" applyNumberFormat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2" fontId="9" fillId="0" borderId="7" xfId="1" applyNumberFormat="1" applyFont="1" applyBorder="1" applyAlignment="1">
      <alignment horizontal="center" vertical="center" wrapText="1"/>
    </xf>
    <xf numFmtId="49" fontId="4" fillId="0" borderId="8" xfId="1" applyNumberFormat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 wrapText="1"/>
    </xf>
    <xf numFmtId="0" fontId="4" fillId="3" borderId="7" xfId="1" applyFont="1" applyFill="1" applyBorder="1"/>
    <xf numFmtId="2" fontId="5" fillId="3" borderId="7" xfId="1" applyNumberFormat="1" applyFont="1" applyFill="1" applyBorder="1" applyAlignment="1">
      <alignment horizontal="center"/>
    </xf>
    <xf numFmtId="49" fontId="4" fillId="3" borderId="5" xfId="1" applyNumberFormat="1" applyFont="1" applyFill="1" applyBorder="1" applyAlignment="1">
      <alignment horizontal="center" vertical="center" wrapText="1"/>
    </xf>
    <xf numFmtId="0" fontId="2" fillId="0" borderId="0" xfId="2"/>
    <xf numFmtId="0" fontId="5" fillId="0" borderId="0" xfId="2" applyFont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4" fillId="0" borderId="7" xfId="2" applyFont="1" applyBorder="1"/>
    <xf numFmtId="0" fontId="4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vertical="center" wrapText="1"/>
    </xf>
    <xf numFmtId="2" fontId="7" fillId="0" borderId="2" xfId="2" applyNumberFormat="1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/>
    </xf>
    <xf numFmtId="0" fontId="4" fillId="0" borderId="7" xfId="2" applyFont="1" applyBorder="1" applyAlignment="1">
      <alignment vertical="center" wrapText="1"/>
    </xf>
    <xf numFmtId="0" fontId="4" fillId="0" borderId="7" xfId="2" applyFont="1" applyBorder="1" applyAlignment="1">
      <alignment horizontal="center" vertical="center" wrapText="1"/>
    </xf>
    <xf numFmtId="2" fontId="4" fillId="0" borderId="7" xfId="2" applyNumberFormat="1" applyFont="1" applyBorder="1" applyAlignment="1">
      <alignment horizontal="center" vertical="center" wrapText="1"/>
    </xf>
    <xf numFmtId="49" fontId="4" fillId="0" borderId="5" xfId="2" applyNumberFormat="1" applyFont="1" applyBorder="1" applyAlignment="1">
      <alignment horizontal="center" vertical="center"/>
    </xf>
    <xf numFmtId="49" fontId="4" fillId="0" borderId="5" xfId="2" applyNumberFormat="1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/>
    </xf>
    <xf numFmtId="0" fontId="5" fillId="0" borderId="7" xfId="2" applyFont="1" applyBorder="1" applyAlignment="1">
      <alignment horizontal="center"/>
    </xf>
    <xf numFmtId="0" fontId="4" fillId="0" borderId="2" xfId="2" applyFont="1" applyBorder="1"/>
    <xf numFmtId="0" fontId="4" fillId="0" borderId="5" xfId="2" applyFont="1" applyBorder="1" applyAlignment="1">
      <alignment horizontal="center" vertical="center" wrapText="1"/>
    </xf>
    <xf numFmtId="49" fontId="4" fillId="0" borderId="7" xfId="2" applyNumberFormat="1" applyFont="1" applyBorder="1" applyAlignment="1">
      <alignment horizontal="center" vertical="center" wrapText="1"/>
    </xf>
    <xf numFmtId="0" fontId="4" fillId="0" borderId="3" xfId="2" applyFont="1" applyBorder="1"/>
    <xf numFmtId="0" fontId="4" fillId="0" borderId="10" xfId="2" applyFont="1" applyBorder="1"/>
    <xf numFmtId="2" fontId="5" fillId="0" borderId="6" xfId="2" applyNumberFormat="1" applyFont="1" applyBorder="1" applyAlignment="1">
      <alignment horizontal="center"/>
    </xf>
    <xf numFmtId="0" fontId="4" fillId="0" borderId="6" xfId="2" applyFont="1" applyBorder="1"/>
    <xf numFmtId="49" fontId="4" fillId="0" borderId="6" xfId="2" applyNumberFormat="1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/>
    </xf>
    <xf numFmtId="0" fontId="4" fillId="0" borderId="7" xfId="2" applyFont="1" applyBorder="1" applyAlignment="1">
      <alignment horizontal="left" vertical="center" wrapText="1"/>
    </xf>
    <xf numFmtId="49" fontId="4" fillId="0" borderId="8" xfId="2" applyNumberFormat="1" applyFont="1" applyBorder="1" applyAlignment="1">
      <alignment horizontal="center" vertical="center" wrapText="1"/>
    </xf>
    <xf numFmtId="0" fontId="4" fillId="0" borderId="6" xfId="2" applyFont="1" applyBorder="1" applyAlignment="1">
      <alignment vertical="center" wrapText="1"/>
    </xf>
    <xf numFmtId="0" fontId="4" fillId="0" borderId="6" xfId="2" applyFont="1" applyBorder="1" applyAlignment="1">
      <alignment horizontal="center" vertical="center" wrapText="1"/>
    </xf>
    <xf numFmtId="2" fontId="4" fillId="0" borderId="6" xfId="2" applyNumberFormat="1" applyFont="1" applyBorder="1" applyAlignment="1">
      <alignment horizontal="center" vertical="center" wrapText="1"/>
    </xf>
    <xf numFmtId="0" fontId="4" fillId="0" borderId="0" xfId="2" applyFont="1"/>
    <xf numFmtId="0" fontId="5" fillId="0" borderId="6" xfId="2" applyFont="1" applyBorder="1" applyAlignment="1">
      <alignment horizontal="center"/>
    </xf>
    <xf numFmtId="2" fontId="5" fillId="0" borderId="7" xfId="2" applyNumberFormat="1" applyFont="1" applyBorder="1" applyAlignment="1">
      <alignment horizontal="center" vertical="center" wrapText="1"/>
    </xf>
    <xf numFmtId="0" fontId="5" fillId="0" borderId="0" xfId="2" applyFont="1"/>
    <xf numFmtId="0" fontId="4" fillId="0" borderId="7" xfId="2" applyFont="1" applyBorder="1" applyAlignment="1">
      <alignment wrapText="1"/>
    </xf>
    <xf numFmtId="0" fontId="7" fillId="0" borderId="7" xfId="2" applyFont="1" applyBorder="1" applyAlignment="1">
      <alignment horizontal="center" vertical="center" wrapText="1"/>
    </xf>
    <xf numFmtId="2" fontId="5" fillId="0" borderId="7" xfId="2" applyNumberFormat="1" applyFont="1" applyBorder="1" applyAlignment="1">
      <alignment horizontal="center"/>
    </xf>
    <xf numFmtId="2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0" fontId="4" fillId="0" borderId="9" xfId="2" applyFont="1" applyBorder="1" applyAlignment="1"/>
    <xf numFmtId="0" fontId="5" fillId="0" borderId="2" xfId="2" applyFont="1" applyBorder="1" applyAlignment="1">
      <alignment horizontal="center"/>
    </xf>
    <xf numFmtId="0" fontId="4" fillId="0" borderId="3" xfId="2" applyFont="1" applyBorder="1" applyAlignment="1">
      <alignment horizontal="center" vertical="top"/>
    </xf>
    <xf numFmtId="2" fontId="4" fillId="0" borderId="7" xfId="2" applyNumberFormat="1" applyFont="1" applyBorder="1" applyAlignment="1">
      <alignment horizontal="center" vertical="center"/>
    </xf>
    <xf numFmtId="0" fontId="4" fillId="0" borderId="5" xfId="2" applyFont="1" applyBorder="1"/>
    <xf numFmtId="0" fontId="4" fillId="0" borderId="13" xfId="2" applyFont="1" applyBorder="1"/>
    <xf numFmtId="0" fontId="4" fillId="0" borderId="7" xfId="2" applyFont="1" applyBorder="1" applyAlignment="1">
      <alignment vertical="center"/>
    </xf>
    <xf numFmtId="0" fontId="5" fillId="0" borderId="7" xfId="2" applyFont="1" applyBorder="1"/>
    <xf numFmtId="2" fontId="5" fillId="0" borderId="6" xfId="2" applyNumberFormat="1" applyFont="1" applyBorder="1" applyAlignment="1">
      <alignment horizontal="center" vertical="center" wrapText="1"/>
    </xf>
    <xf numFmtId="0" fontId="7" fillId="0" borderId="2" xfId="2" applyFont="1" applyBorder="1"/>
    <xf numFmtId="49" fontId="7" fillId="0" borderId="7" xfId="2" applyNumberFormat="1" applyFont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/>
    </xf>
    <xf numFmtId="0" fontId="7" fillId="0" borderId="7" xfId="2" applyFont="1" applyBorder="1" applyAlignment="1">
      <alignment vertical="center" wrapText="1"/>
    </xf>
    <xf numFmtId="0" fontId="10" fillId="0" borderId="7" xfId="2" applyFont="1" applyBorder="1" applyAlignment="1">
      <alignment horizontal="center" vertical="center" wrapText="1"/>
    </xf>
    <xf numFmtId="2" fontId="10" fillId="0" borderId="7" xfId="2" applyNumberFormat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horizontal="center" vertical="center" wrapText="1"/>
    </xf>
    <xf numFmtId="0" fontId="4" fillId="3" borderId="7" xfId="2" applyFont="1" applyFill="1" applyBorder="1"/>
    <xf numFmtId="2" fontId="5" fillId="3" borderId="7" xfId="2" applyNumberFormat="1" applyFont="1" applyFill="1" applyBorder="1" applyAlignment="1">
      <alignment horizontal="center"/>
    </xf>
    <xf numFmtId="49" fontId="4" fillId="3" borderId="5" xfId="2" applyNumberFormat="1" applyFont="1" applyFill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/>
    </xf>
    <xf numFmtId="49" fontId="4" fillId="0" borderId="10" xfId="2" applyNumberFormat="1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2" fillId="0" borderId="3" xfId="2" applyBorder="1" applyAlignment="1">
      <alignment horizontal="center" vertical="center"/>
    </xf>
    <xf numFmtId="49" fontId="2" fillId="0" borderId="5" xfId="2" applyNumberFormat="1" applyBorder="1" applyAlignment="1">
      <alignment horizontal="center" vertical="center"/>
    </xf>
    <xf numFmtId="0" fontId="2" fillId="0" borderId="7" xfId="2" applyBorder="1" applyAlignment="1">
      <alignment horizontal="center" vertical="center"/>
    </xf>
    <xf numFmtId="0" fontId="2" fillId="0" borderId="7" xfId="2" applyBorder="1"/>
    <xf numFmtId="0" fontId="13" fillId="0" borderId="7" xfId="2" applyFont="1" applyBorder="1" applyAlignment="1">
      <alignment horizontal="center"/>
    </xf>
    <xf numFmtId="0" fontId="4" fillId="0" borderId="7" xfId="2" applyFont="1" applyBorder="1" applyAlignment="1">
      <alignment horizontal="left" vertical="center"/>
    </xf>
    <xf numFmtId="0" fontId="2" fillId="0" borderId="3" xfId="2" applyFill="1" applyBorder="1" applyAlignment="1">
      <alignment horizontal="center" vertical="center"/>
    </xf>
    <xf numFmtId="0" fontId="4" fillId="0" borderId="7" xfId="2" applyFont="1" applyFill="1" applyBorder="1" applyAlignment="1">
      <alignment vertical="center" wrapText="1"/>
    </xf>
    <xf numFmtId="2" fontId="13" fillId="0" borderId="7" xfId="2" applyNumberFormat="1" applyFont="1" applyBorder="1" applyAlignment="1">
      <alignment horizontal="center"/>
    </xf>
    <xf numFmtId="0" fontId="4" fillId="0" borderId="3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vertical="center"/>
    </xf>
    <xf numFmtId="0" fontId="2" fillId="3" borderId="7" xfId="2" applyFill="1" applyBorder="1"/>
    <xf numFmtId="2" fontId="13" fillId="3" borderId="7" xfId="2" applyNumberFormat="1" applyFont="1" applyFill="1" applyBorder="1" applyAlignment="1">
      <alignment horizontal="center"/>
    </xf>
    <xf numFmtId="49" fontId="4" fillId="0" borderId="7" xfId="2" applyNumberFormat="1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6" xfId="2" applyFont="1" applyBorder="1" applyAlignment="1">
      <alignment horizontal="left" vertical="center"/>
    </xf>
    <xf numFmtId="2" fontId="4" fillId="0" borderId="13" xfId="2" applyNumberFormat="1" applyFont="1" applyBorder="1"/>
    <xf numFmtId="0" fontId="4" fillId="0" borderId="7" xfId="2" applyFont="1" applyBorder="1" applyAlignment="1">
      <alignment horizontal="center"/>
    </xf>
    <xf numFmtId="165" fontId="4" fillId="0" borderId="7" xfId="2" applyNumberFormat="1" applyFont="1" applyBorder="1" applyAlignment="1">
      <alignment horizontal="center" vertical="center" wrapText="1"/>
    </xf>
    <xf numFmtId="2" fontId="5" fillId="0" borderId="7" xfId="2" applyNumberFormat="1" applyFont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 wrapText="1"/>
    </xf>
    <xf numFmtId="49" fontId="4" fillId="3" borderId="5" xfId="2" applyNumberFormat="1" applyFont="1" applyFill="1" applyBorder="1" applyAlignment="1">
      <alignment horizontal="center" vertical="center"/>
    </xf>
    <xf numFmtId="0" fontId="14" fillId="0" borderId="0" xfId="4"/>
    <xf numFmtId="0" fontId="14" fillId="0" borderId="0" xfId="4" applyNumberFormat="1" applyAlignment="1">
      <alignment horizontal="right"/>
    </xf>
    <xf numFmtId="0" fontId="14" fillId="0" borderId="0" xfId="4"/>
    <xf numFmtId="0" fontId="10" fillId="0" borderId="0" xfId="4" applyNumberFormat="1" applyFont="1" applyAlignment="1">
      <alignment horizontal="right"/>
    </xf>
    <xf numFmtId="0" fontId="10" fillId="0" borderId="0" xfId="4" applyNumberFormat="1" applyFont="1" applyAlignment="1">
      <alignment horizontal="left"/>
    </xf>
    <xf numFmtId="0" fontId="7" fillId="0" borderId="0" xfId="4" applyFont="1"/>
    <xf numFmtId="0" fontId="7" fillId="0" borderId="0" xfId="4" applyNumberFormat="1" applyFont="1" applyAlignment="1">
      <alignment horizontal="left"/>
    </xf>
    <xf numFmtId="0" fontId="7" fillId="0" borderId="7" xfId="4" applyNumberFormat="1" applyFont="1" applyBorder="1" applyAlignment="1">
      <alignment horizontal="center" vertical="center" wrapText="1"/>
    </xf>
    <xf numFmtId="0" fontId="10" fillId="0" borderId="4" xfId="4" applyFont="1" applyBorder="1" applyAlignment="1">
      <alignment indent="1"/>
    </xf>
    <xf numFmtId="0" fontId="7" fillId="0" borderId="5" xfId="4" applyFont="1" applyBorder="1"/>
    <xf numFmtId="0" fontId="7" fillId="0" borderId="5" xfId="4" applyNumberFormat="1" applyFont="1" applyBorder="1" applyAlignment="1">
      <alignment vertical="top" wrapText="1"/>
    </xf>
    <xf numFmtId="0" fontId="7" fillId="0" borderId="7" xfId="4" applyNumberFormat="1" applyFont="1" applyBorder="1" applyAlignment="1">
      <alignment horizontal="center" vertical="top"/>
    </xf>
    <xf numFmtId="0" fontId="15" fillId="0" borderId="0" xfId="4" applyFont="1"/>
    <xf numFmtId="0" fontId="7" fillId="0" borderId="7" xfId="4" applyFont="1" applyBorder="1"/>
    <xf numFmtId="0" fontId="10" fillId="0" borderId="0" xfId="4" applyNumberFormat="1" applyFont="1" applyAlignment="1">
      <alignment horizontal="left" indent="1"/>
    </xf>
    <xf numFmtId="0" fontId="7" fillId="0" borderId="0" xfId="4" applyFont="1" applyAlignment="1">
      <alignment horizontal="left" indent="1"/>
    </xf>
    <xf numFmtId="0" fontId="7" fillId="0" borderId="0" xfId="4" applyNumberFormat="1" applyFont="1" applyAlignment="1">
      <alignment horizontal="left" indent="1"/>
    </xf>
    <xf numFmtId="0" fontId="7" fillId="0" borderId="7" xfId="4" applyNumberFormat="1" applyFont="1" applyBorder="1" applyAlignment="1">
      <alignment horizontal="left" vertical="center" wrapText="1" indent="1"/>
    </xf>
    <xf numFmtId="0" fontId="10" fillId="0" borderId="4" xfId="4" applyFont="1" applyBorder="1" applyAlignment="1">
      <alignment horizontal="left" indent="2"/>
    </xf>
    <xf numFmtId="0" fontId="7" fillId="0" borderId="5" xfId="4" applyFont="1" applyBorder="1" applyAlignment="1">
      <alignment horizontal="left" indent="1"/>
    </xf>
    <xf numFmtId="0" fontId="7" fillId="0" borderId="5" xfId="4" applyNumberFormat="1" applyFont="1" applyBorder="1" applyAlignment="1">
      <alignment horizontal="left" vertical="top" wrapText="1" indent="1"/>
    </xf>
    <xf numFmtId="0" fontId="7" fillId="0" borderId="7" xfId="4" applyNumberFormat="1" applyFont="1" applyBorder="1" applyAlignment="1">
      <alignment horizontal="left" vertical="top" indent="1"/>
    </xf>
    <xf numFmtId="0" fontId="15" fillId="0" borderId="0" xfId="4" applyFont="1" applyAlignment="1">
      <alignment horizontal="left" indent="1"/>
    </xf>
    <xf numFmtId="0" fontId="7" fillId="0" borderId="7" xfId="4" applyFont="1" applyBorder="1" applyAlignment="1">
      <alignment horizontal="left" indent="1"/>
    </xf>
    <xf numFmtId="0" fontId="1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20" fontId="10" fillId="0" borderId="9" xfId="0" applyNumberFormat="1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right"/>
    </xf>
    <xf numFmtId="0" fontId="5" fillId="3" borderId="3" xfId="1" applyFont="1" applyFill="1" applyBorder="1" applyAlignment="1">
      <alignment horizontal="left"/>
    </xf>
    <xf numFmtId="0" fontId="5" fillId="3" borderId="5" xfId="1" applyFont="1" applyFill="1" applyBorder="1" applyAlignment="1">
      <alignment horizontal="left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5" fillId="0" borderId="9" xfId="1" applyFont="1" applyBorder="1" applyAlignment="1">
      <alignment horizontal="left"/>
    </xf>
    <xf numFmtId="0" fontId="5" fillId="0" borderId="8" xfId="1" applyFont="1" applyBorder="1" applyAlignment="1">
      <alignment horizontal="left"/>
    </xf>
    <xf numFmtId="0" fontId="5" fillId="0" borderId="2" xfId="1" applyFont="1" applyBorder="1" applyAlignment="1">
      <alignment horizontal="left"/>
    </xf>
    <xf numFmtId="0" fontId="5" fillId="0" borderId="11" xfId="1" applyFont="1" applyBorder="1" applyAlignment="1">
      <alignment horizontal="left"/>
    </xf>
    <xf numFmtId="0" fontId="5" fillId="0" borderId="12" xfId="1" applyFont="1" applyBorder="1" applyAlignment="1">
      <alignment horizontal="left"/>
    </xf>
    <xf numFmtId="0" fontId="5" fillId="0" borderId="3" xfId="1" applyFont="1" applyBorder="1" applyAlignment="1">
      <alignment horizontal="left"/>
    </xf>
    <xf numFmtId="0" fontId="5" fillId="0" borderId="7" xfId="1" applyFont="1" applyBorder="1" applyAlignment="1">
      <alignment horizontal="left"/>
    </xf>
    <xf numFmtId="0" fontId="5" fillId="2" borderId="3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20" fontId="10" fillId="0" borderId="9" xfId="1" applyNumberFormat="1" applyFont="1" applyBorder="1" applyAlignment="1">
      <alignment horizontal="left"/>
    </xf>
    <xf numFmtId="0" fontId="10" fillId="0" borderId="8" xfId="1" applyFont="1" applyBorder="1" applyAlignment="1">
      <alignment horizontal="left"/>
    </xf>
    <xf numFmtId="0" fontId="5" fillId="0" borderId="5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9" xfId="2" applyFont="1" applyBorder="1" applyAlignment="1">
      <alignment horizontal="left"/>
    </xf>
    <xf numFmtId="0" fontId="5" fillId="0" borderId="8" xfId="2" applyFont="1" applyBorder="1" applyAlignment="1">
      <alignment horizontal="left"/>
    </xf>
    <xf numFmtId="0" fontId="4" fillId="0" borderId="1" xfId="2" applyFont="1" applyBorder="1" applyAlignment="1">
      <alignment horizont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2" borderId="3" xfId="2" applyFont="1" applyFill="1" applyBorder="1" applyAlignment="1">
      <alignment horizontal="center"/>
    </xf>
    <xf numFmtId="0" fontId="5" fillId="2" borderId="4" xfId="2" applyFont="1" applyFill="1" applyBorder="1" applyAlignment="1">
      <alignment horizontal="center"/>
    </xf>
    <xf numFmtId="0" fontId="5" fillId="2" borderId="5" xfId="2" applyFont="1" applyFill="1" applyBorder="1" applyAlignment="1">
      <alignment horizontal="center"/>
    </xf>
    <xf numFmtId="0" fontId="5" fillId="0" borderId="3" xfId="2" applyFont="1" applyBorder="1" applyAlignment="1">
      <alignment horizontal="left"/>
    </xf>
    <xf numFmtId="0" fontId="5" fillId="0" borderId="5" xfId="2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11" xfId="2" applyFont="1" applyBorder="1" applyAlignment="1">
      <alignment horizontal="left"/>
    </xf>
    <xf numFmtId="0" fontId="5" fillId="0" borderId="12" xfId="2" applyFont="1" applyBorder="1" applyAlignment="1">
      <alignment horizontal="left"/>
    </xf>
    <xf numFmtId="20" fontId="10" fillId="0" borderId="9" xfId="2" applyNumberFormat="1" applyFont="1" applyBorder="1" applyAlignment="1">
      <alignment horizontal="left"/>
    </xf>
    <xf numFmtId="0" fontId="10" fillId="0" borderId="8" xfId="2" applyFont="1" applyBorder="1" applyAlignment="1">
      <alignment horizontal="left"/>
    </xf>
    <xf numFmtId="0" fontId="5" fillId="0" borderId="2" xfId="2" applyFont="1" applyBorder="1" applyAlignment="1">
      <alignment horizontal="left"/>
    </xf>
    <xf numFmtId="0" fontId="5" fillId="3" borderId="3" xfId="2" applyFont="1" applyFill="1" applyBorder="1" applyAlignment="1">
      <alignment horizontal="left"/>
    </xf>
    <xf numFmtId="0" fontId="5" fillId="3" borderId="5" xfId="2" applyFont="1" applyFill="1" applyBorder="1" applyAlignment="1">
      <alignment horizontal="left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vertical="center"/>
    </xf>
    <xf numFmtId="0" fontId="13" fillId="0" borderId="2" xfId="2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0" fontId="13" fillId="0" borderId="3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3" fillId="0" borderId="5" xfId="2" applyFont="1" applyBorder="1" applyAlignment="1">
      <alignment horizontal="center" vertical="center"/>
    </xf>
    <xf numFmtId="0" fontId="10" fillId="0" borderId="0" xfId="4" applyFont="1" applyAlignment="1">
      <alignment horizontal="left" indent="1"/>
    </xf>
    <xf numFmtId="0" fontId="7" fillId="0" borderId="0" xfId="4" applyFont="1" applyAlignment="1">
      <alignment horizontal="left" indent="1"/>
    </xf>
    <xf numFmtId="0" fontId="16" fillId="0" borderId="0" xfId="4" applyFont="1" applyAlignment="1">
      <alignment horizontal="center" wrapText="1"/>
    </xf>
    <xf numFmtId="0" fontId="5" fillId="0" borderId="0" xfId="0" applyFont="1" applyAlignment="1">
      <alignment horizontal="center"/>
    </xf>
    <xf numFmtId="0" fontId="7" fillId="0" borderId="2" xfId="4" applyNumberFormat="1" applyFont="1" applyBorder="1" applyAlignment="1">
      <alignment horizontal="left" vertical="center" wrapText="1" indent="1"/>
    </xf>
    <xf numFmtId="0" fontId="7" fillId="0" borderId="6" xfId="4" applyNumberFormat="1" applyFont="1" applyBorder="1" applyAlignment="1">
      <alignment horizontal="left" vertical="center" wrapText="1" indent="1"/>
    </xf>
    <xf numFmtId="0" fontId="10" fillId="0" borderId="3" xfId="4" applyFont="1" applyBorder="1" applyAlignment="1">
      <alignment horizontal="left" indent="1"/>
    </xf>
    <xf numFmtId="0" fontId="7" fillId="0" borderId="3" xfId="4" applyNumberFormat="1" applyFont="1" applyBorder="1" applyAlignment="1">
      <alignment horizontal="left" vertical="top" wrapText="1" indent="1"/>
    </xf>
    <xf numFmtId="0" fontId="7" fillId="0" borderId="11" xfId="4" applyNumberFormat="1" applyFont="1" applyBorder="1" applyAlignment="1">
      <alignment horizontal="left" vertical="center" wrapText="1" indent="1"/>
    </xf>
    <xf numFmtId="0" fontId="7" fillId="0" borderId="10" xfId="4" applyNumberFormat="1" applyFont="1" applyBorder="1" applyAlignment="1">
      <alignment horizontal="left" vertical="center" wrapText="1" indent="1"/>
    </xf>
    <xf numFmtId="0" fontId="7" fillId="0" borderId="7" xfId="4" applyNumberFormat="1" applyFont="1" applyBorder="1" applyAlignment="1">
      <alignment horizontal="left" vertical="center" wrapText="1" indent="1"/>
    </xf>
    <xf numFmtId="0" fontId="10" fillId="0" borderId="7" xfId="4" applyNumberFormat="1" applyFont="1" applyBorder="1" applyAlignment="1">
      <alignment horizontal="left" vertical="top" wrapText="1" indent="1"/>
    </xf>
    <xf numFmtId="0" fontId="7" fillId="0" borderId="0" xfId="4" applyNumberFormat="1" applyFont="1" applyAlignment="1">
      <alignment horizontal="left" indent="1"/>
    </xf>
    <xf numFmtId="0" fontId="10" fillId="0" borderId="7" xfId="4" applyNumberFormat="1" applyFont="1" applyBorder="1" applyAlignment="1">
      <alignment horizontal="left" wrapText="1" indent="1"/>
    </xf>
    <xf numFmtId="0" fontId="10" fillId="0" borderId="7" xfId="4" applyNumberFormat="1" applyFont="1" applyBorder="1" applyAlignment="1">
      <alignment vertical="top" wrapText="1"/>
    </xf>
    <xf numFmtId="0" fontId="10" fillId="0" borderId="7" xfId="4" applyNumberFormat="1" applyFont="1" applyBorder="1" applyAlignment="1">
      <alignment wrapText="1"/>
    </xf>
    <xf numFmtId="0" fontId="7" fillId="0" borderId="3" xfId="4" applyNumberFormat="1" applyFont="1" applyBorder="1" applyAlignment="1">
      <alignment vertical="top" wrapText="1"/>
    </xf>
    <xf numFmtId="0" fontId="10" fillId="0" borderId="3" xfId="4" applyFont="1" applyBorder="1"/>
    <xf numFmtId="0" fontId="7" fillId="0" borderId="2" xfId="4" applyNumberFormat="1" applyFont="1" applyBorder="1" applyAlignment="1">
      <alignment horizontal="center" vertical="center" wrapText="1"/>
    </xf>
    <xf numFmtId="0" fontId="7" fillId="0" borderId="6" xfId="4" applyNumberFormat="1" applyFont="1" applyBorder="1" applyAlignment="1">
      <alignment horizontal="center" vertical="center" wrapText="1"/>
    </xf>
    <xf numFmtId="0" fontId="7" fillId="0" borderId="11" xfId="4" applyNumberFormat="1" applyFont="1" applyBorder="1" applyAlignment="1">
      <alignment horizontal="center" vertical="center" wrapText="1"/>
    </xf>
    <xf numFmtId="0" fontId="7" fillId="0" borderId="10" xfId="4" applyNumberFormat="1" applyFont="1" applyBorder="1" applyAlignment="1">
      <alignment horizontal="center" vertical="center" wrapText="1"/>
    </xf>
    <xf numFmtId="0" fontId="7" fillId="0" borderId="7" xfId="4" applyNumberFormat="1" applyFont="1" applyBorder="1" applyAlignment="1">
      <alignment horizontal="center" vertical="center" wrapText="1"/>
    </xf>
    <xf numFmtId="0" fontId="7" fillId="0" borderId="0" xfId="4" applyNumberFormat="1" applyFont="1" applyAlignment="1">
      <alignment horizontal="right"/>
    </xf>
    <xf numFmtId="0" fontId="10" fillId="0" borderId="0" xfId="4" applyFont="1"/>
    <xf numFmtId="0" fontId="7" fillId="0" borderId="0" xfId="4" applyFont="1"/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56"/>
  <sheetViews>
    <sheetView workbookViewId="0">
      <selection activeCell="A6" sqref="A6:I6"/>
    </sheetView>
  </sheetViews>
  <sheetFormatPr defaultRowHeight="15" x14ac:dyDescent="0.25"/>
  <cols>
    <col min="1" max="1" width="5.7109375" customWidth="1"/>
    <col min="2" max="2" width="35.7109375" customWidth="1"/>
    <col min="3" max="3" width="11.7109375" customWidth="1"/>
    <col min="4" max="5" width="10.7109375" customWidth="1"/>
    <col min="6" max="7" width="11.7109375" customWidth="1"/>
    <col min="8" max="8" width="19.7109375" customWidth="1"/>
    <col min="9" max="9" width="17.7109375" customWidth="1"/>
  </cols>
  <sheetData>
    <row r="2" spans="1:10" ht="15.75" x14ac:dyDescent="0.25">
      <c r="A2" s="253" t="s">
        <v>312</v>
      </c>
      <c r="B2" s="253"/>
      <c r="C2" s="253"/>
      <c r="D2" s="253"/>
      <c r="E2" s="253"/>
      <c r="F2" s="253"/>
      <c r="G2" s="253"/>
      <c r="H2" s="253"/>
      <c r="I2" s="253"/>
    </row>
    <row r="3" spans="1:10" ht="15.75" x14ac:dyDescent="0.25">
      <c r="A3" s="64"/>
      <c r="B3" s="64"/>
      <c r="C3" s="64"/>
      <c r="D3" s="64"/>
      <c r="E3" s="64"/>
      <c r="F3" s="64"/>
      <c r="G3" s="64"/>
      <c r="H3" s="64"/>
      <c r="I3" s="64"/>
    </row>
    <row r="4" spans="1:10" ht="34.5" customHeight="1" x14ac:dyDescent="0.25">
      <c r="A4" s="227" t="s">
        <v>974</v>
      </c>
      <c r="B4" s="227"/>
      <c r="C4" s="227"/>
      <c r="D4" s="227"/>
      <c r="E4" s="227"/>
      <c r="F4" s="227"/>
      <c r="G4" s="227"/>
      <c r="H4" s="227"/>
      <c r="I4" s="227"/>
    </row>
    <row r="6" spans="1:10" ht="60" customHeight="1" x14ac:dyDescent="0.25">
      <c r="A6" s="228" t="s">
        <v>975</v>
      </c>
      <c r="B6" s="228"/>
      <c r="C6" s="228"/>
      <c r="D6" s="228"/>
      <c r="E6" s="228"/>
      <c r="F6" s="228"/>
      <c r="G6" s="228"/>
      <c r="H6" s="228"/>
      <c r="I6" s="228"/>
      <c r="J6" t="s">
        <v>0</v>
      </c>
    </row>
    <row r="7" spans="1:10" ht="15" customHeight="1" x14ac:dyDescent="0.25">
      <c r="A7" s="229" t="s">
        <v>1</v>
      </c>
      <c r="B7" s="231" t="s">
        <v>2</v>
      </c>
      <c r="C7" s="229" t="s">
        <v>3</v>
      </c>
      <c r="D7" s="233" t="s">
        <v>4</v>
      </c>
      <c r="E7" s="234"/>
      <c r="F7" s="235"/>
      <c r="G7" s="229" t="s">
        <v>5</v>
      </c>
      <c r="H7" s="229" t="s">
        <v>6</v>
      </c>
      <c r="I7" s="229" t="s">
        <v>7</v>
      </c>
    </row>
    <row r="8" spans="1:10" ht="117" customHeight="1" x14ac:dyDescent="0.25">
      <c r="A8" s="230"/>
      <c r="B8" s="232"/>
      <c r="C8" s="230"/>
      <c r="D8" s="1" t="s">
        <v>8</v>
      </c>
      <c r="E8" s="1" t="s">
        <v>9</v>
      </c>
      <c r="F8" s="2" t="s">
        <v>10</v>
      </c>
      <c r="G8" s="230"/>
      <c r="H8" s="230"/>
      <c r="I8" s="230"/>
    </row>
    <row r="9" spans="1:10" x14ac:dyDescent="0.25">
      <c r="A9" s="238" t="s">
        <v>11</v>
      </c>
      <c r="B9" s="239"/>
      <c r="C9" s="239"/>
      <c r="D9" s="239"/>
      <c r="E9" s="239"/>
      <c r="F9" s="239"/>
      <c r="G9" s="239"/>
      <c r="H9" s="239"/>
      <c r="I9" s="240"/>
    </row>
    <row r="10" spans="1:10" x14ac:dyDescent="0.25">
      <c r="A10" s="241" t="s">
        <v>12</v>
      </c>
      <c r="B10" s="242"/>
      <c r="C10" s="3"/>
      <c r="D10" s="3"/>
      <c r="E10" s="3"/>
      <c r="F10" s="3"/>
      <c r="G10" s="3"/>
      <c r="H10" s="3"/>
      <c r="I10" s="4"/>
    </row>
    <row r="11" spans="1:10" ht="30" customHeight="1" x14ac:dyDescent="0.25">
      <c r="A11" s="5">
        <v>1</v>
      </c>
      <c r="B11" s="6" t="s">
        <v>13</v>
      </c>
      <c r="C11" s="7" t="s">
        <v>14</v>
      </c>
      <c r="D11" s="8">
        <v>15.44</v>
      </c>
      <c r="E11" s="8">
        <v>11.46</v>
      </c>
      <c r="F11" s="9">
        <v>24.8</v>
      </c>
      <c r="G11" s="8">
        <v>259.33</v>
      </c>
      <c r="H11" s="7" t="s">
        <v>15</v>
      </c>
      <c r="I11" s="10" t="s">
        <v>16</v>
      </c>
    </row>
    <row r="12" spans="1:10" ht="30" x14ac:dyDescent="0.25">
      <c r="A12" s="11">
        <v>2</v>
      </c>
      <c r="B12" s="12" t="s">
        <v>17</v>
      </c>
      <c r="C12" s="13">
        <v>40</v>
      </c>
      <c r="D12" s="14">
        <v>5.08</v>
      </c>
      <c r="E12" s="14">
        <v>4.5999999999999996</v>
      </c>
      <c r="F12" s="14">
        <v>0.28000000000000003</v>
      </c>
      <c r="G12" s="14">
        <v>62.8</v>
      </c>
      <c r="H12" s="13" t="s">
        <v>15</v>
      </c>
      <c r="I12" s="15" t="s">
        <v>18</v>
      </c>
    </row>
    <row r="13" spans="1:10" ht="30" customHeight="1" x14ac:dyDescent="0.25">
      <c r="A13" s="16">
        <v>3</v>
      </c>
      <c r="B13" s="12" t="s">
        <v>19</v>
      </c>
      <c r="C13" s="13" t="s">
        <v>20</v>
      </c>
      <c r="D13" s="14">
        <v>0</v>
      </c>
      <c r="E13" s="14">
        <v>0</v>
      </c>
      <c r="F13" s="14">
        <v>14.97</v>
      </c>
      <c r="G13" s="14">
        <v>59.85</v>
      </c>
      <c r="H13" s="13" t="s">
        <v>15</v>
      </c>
      <c r="I13" s="17" t="s">
        <v>21</v>
      </c>
    </row>
    <row r="14" spans="1:10" x14ac:dyDescent="0.25">
      <c r="A14" s="4"/>
      <c r="B14" s="4" t="s">
        <v>22</v>
      </c>
      <c r="C14" s="4"/>
      <c r="D14" s="18">
        <f>SUM(D11:D13)</f>
        <v>20.52</v>
      </c>
      <c r="E14" s="18">
        <f t="shared" ref="E14:G14" si="0">SUM(E11:E13)</f>
        <v>16.060000000000002</v>
      </c>
      <c r="F14" s="18">
        <f t="shared" si="0"/>
        <v>40.050000000000004</v>
      </c>
      <c r="G14" s="18">
        <f t="shared" si="0"/>
        <v>381.98</v>
      </c>
      <c r="H14" s="4"/>
      <c r="I14" s="4"/>
    </row>
    <row r="15" spans="1:10" x14ac:dyDescent="0.25">
      <c r="A15" s="243" t="s">
        <v>23</v>
      </c>
      <c r="B15" s="243"/>
      <c r="C15" s="3"/>
      <c r="D15" s="3"/>
      <c r="E15" s="3"/>
      <c r="F15" s="3"/>
      <c r="G15" s="3"/>
      <c r="H15" s="3"/>
      <c r="I15" s="3"/>
    </row>
    <row r="16" spans="1:10" ht="30" x14ac:dyDescent="0.25">
      <c r="A16" s="11">
        <v>1</v>
      </c>
      <c r="B16" s="6" t="s">
        <v>24</v>
      </c>
      <c r="C16" s="7">
        <v>25</v>
      </c>
      <c r="D16" s="19">
        <v>5.8</v>
      </c>
      <c r="E16" s="7">
        <v>7.37</v>
      </c>
      <c r="F16" s="19">
        <v>0</v>
      </c>
      <c r="G16" s="19">
        <v>91</v>
      </c>
      <c r="H16" s="7" t="s">
        <v>15</v>
      </c>
      <c r="I16" s="20" t="s">
        <v>25</v>
      </c>
    </row>
    <row r="17" spans="1:9" ht="30" x14ac:dyDescent="0.25">
      <c r="A17" s="16">
        <v>2</v>
      </c>
      <c r="B17" s="6" t="s">
        <v>26</v>
      </c>
      <c r="C17" s="7">
        <v>200</v>
      </c>
      <c r="D17" s="19">
        <v>0.8</v>
      </c>
      <c r="E17" s="19">
        <v>0.8</v>
      </c>
      <c r="F17" s="19">
        <v>19.600000000000001</v>
      </c>
      <c r="G17" s="19">
        <v>94</v>
      </c>
      <c r="H17" s="7" t="s">
        <v>15</v>
      </c>
      <c r="I17" s="17" t="s">
        <v>27</v>
      </c>
    </row>
    <row r="18" spans="1:9" x14ac:dyDescent="0.25">
      <c r="A18" s="21"/>
      <c r="B18" s="6" t="s">
        <v>28</v>
      </c>
      <c r="C18" s="22"/>
      <c r="D18" s="23">
        <f>SUM(D16:D17)</f>
        <v>6.6</v>
      </c>
      <c r="E18" s="23">
        <f t="shared" ref="E18:G18" si="1">SUM(E16:E17)</f>
        <v>8.17</v>
      </c>
      <c r="F18" s="23">
        <f t="shared" si="1"/>
        <v>19.600000000000001</v>
      </c>
      <c r="G18" s="23">
        <f t="shared" si="1"/>
        <v>185</v>
      </c>
      <c r="H18" s="24"/>
      <c r="I18" s="25"/>
    </row>
    <row r="19" spans="1:9" x14ac:dyDescent="0.25">
      <c r="A19" s="236" t="s">
        <v>29</v>
      </c>
      <c r="B19" s="237"/>
      <c r="C19" s="3"/>
      <c r="D19" s="3"/>
      <c r="E19" s="3"/>
      <c r="F19" s="3"/>
      <c r="G19" s="3"/>
      <c r="H19" s="3"/>
      <c r="I19" s="17"/>
    </row>
    <row r="20" spans="1:9" ht="30" x14ac:dyDescent="0.25">
      <c r="A20" s="11">
        <v>1</v>
      </c>
      <c r="B20" s="6" t="s">
        <v>30</v>
      </c>
      <c r="C20" s="7">
        <v>50</v>
      </c>
      <c r="D20" s="7">
        <v>0.35</v>
      </c>
      <c r="E20" s="7">
        <v>0.05</v>
      </c>
      <c r="F20" s="7">
        <v>0.95</v>
      </c>
      <c r="G20" s="7">
        <v>5.65</v>
      </c>
      <c r="H20" s="7" t="s">
        <v>15</v>
      </c>
      <c r="I20" s="26" t="s">
        <v>31</v>
      </c>
    </row>
    <row r="21" spans="1:9" ht="30" x14ac:dyDescent="0.25">
      <c r="A21" s="5">
        <v>2</v>
      </c>
      <c r="B21" s="27" t="s">
        <v>32</v>
      </c>
      <c r="C21" s="28">
        <v>500</v>
      </c>
      <c r="D21" s="28">
        <v>9.24</v>
      </c>
      <c r="E21" s="29">
        <v>10.1</v>
      </c>
      <c r="F21" s="28">
        <v>37.85</v>
      </c>
      <c r="G21" s="28">
        <v>279.14999999999998</v>
      </c>
      <c r="H21" s="28" t="s">
        <v>15</v>
      </c>
      <c r="I21" s="26" t="s">
        <v>33</v>
      </c>
    </row>
    <row r="22" spans="1:9" ht="30" x14ac:dyDescent="0.25">
      <c r="A22" s="5">
        <v>3</v>
      </c>
      <c r="B22" s="6" t="s">
        <v>34</v>
      </c>
      <c r="C22" s="7" t="s">
        <v>35</v>
      </c>
      <c r="D22" s="7">
        <v>18.53</v>
      </c>
      <c r="E22" s="7">
        <v>15.23</v>
      </c>
      <c r="F22" s="7">
        <v>6.57</v>
      </c>
      <c r="G22" s="7">
        <v>237.82</v>
      </c>
      <c r="H22" s="7" t="s">
        <v>15</v>
      </c>
      <c r="I22" s="26" t="s">
        <v>36</v>
      </c>
    </row>
    <row r="23" spans="1:9" ht="30" x14ac:dyDescent="0.25">
      <c r="A23" s="11">
        <v>4</v>
      </c>
      <c r="B23" s="6" t="s">
        <v>37</v>
      </c>
      <c r="C23" s="7">
        <v>200</v>
      </c>
      <c r="D23" s="7">
        <v>4.37</v>
      </c>
      <c r="E23" s="7">
        <v>6.65</v>
      </c>
      <c r="F23" s="7">
        <v>29.94</v>
      </c>
      <c r="G23" s="7">
        <v>197.39</v>
      </c>
      <c r="H23" s="7" t="s">
        <v>15</v>
      </c>
      <c r="I23" s="15" t="s">
        <v>38</v>
      </c>
    </row>
    <row r="24" spans="1:9" ht="30" x14ac:dyDescent="0.25">
      <c r="A24" s="16">
        <v>5</v>
      </c>
      <c r="B24" s="12" t="s">
        <v>39</v>
      </c>
      <c r="C24" s="13">
        <v>200</v>
      </c>
      <c r="D24" s="14">
        <v>0.64</v>
      </c>
      <c r="E24" s="14">
        <v>0</v>
      </c>
      <c r="F24" s="14">
        <v>26.7</v>
      </c>
      <c r="G24" s="14">
        <v>109.4</v>
      </c>
      <c r="H24" s="13" t="s">
        <v>15</v>
      </c>
      <c r="I24" s="26" t="s">
        <v>40</v>
      </c>
    </row>
    <row r="25" spans="1:9" x14ac:dyDescent="0.25">
      <c r="A25" s="24"/>
      <c r="B25" s="30" t="s">
        <v>41</v>
      </c>
      <c r="C25" s="24"/>
      <c r="D25" s="31">
        <f>SUM(D20:D24)</f>
        <v>33.130000000000003</v>
      </c>
      <c r="E25" s="31">
        <f>SUM(E20:E24)</f>
        <v>32.03</v>
      </c>
      <c r="F25" s="31">
        <f>SUM(F20:F24)</f>
        <v>102.01</v>
      </c>
      <c r="G25" s="31">
        <f>SUM(G20:G24)</f>
        <v>829.40999999999985</v>
      </c>
      <c r="H25" s="24"/>
      <c r="I25" s="26"/>
    </row>
    <row r="26" spans="1:9" x14ac:dyDescent="0.25">
      <c r="A26" s="244" t="s">
        <v>42</v>
      </c>
      <c r="B26" s="242"/>
      <c r="C26" s="3"/>
      <c r="D26" s="3"/>
      <c r="E26" s="3"/>
      <c r="F26" s="3"/>
      <c r="G26" s="3"/>
      <c r="H26" s="3"/>
      <c r="I26" s="26"/>
    </row>
    <row r="27" spans="1:9" ht="30" x14ac:dyDescent="0.25">
      <c r="A27" s="16">
        <v>1</v>
      </c>
      <c r="B27" s="27" t="s">
        <v>43</v>
      </c>
      <c r="C27" s="28">
        <v>200</v>
      </c>
      <c r="D27" s="28">
        <v>0.68</v>
      </c>
      <c r="E27" s="28">
        <v>0.25</v>
      </c>
      <c r="F27" s="28">
        <v>9.66</v>
      </c>
      <c r="G27" s="29">
        <v>56.8</v>
      </c>
      <c r="H27" s="28" t="s">
        <v>15</v>
      </c>
      <c r="I27" s="26" t="s">
        <v>44</v>
      </c>
    </row>
    <row r="28" spans="1:9" ht="30" x14ac:dyDescent="0.25">
      <c r="A28" s="11">
        <v>2</v>
      </c>
      <c r="B28" s="6" t="s">
        <v>45</v>
      </c>
      <c r="C28" s="7">
        <v>100</v>
      </c>
      <c r="D28" s="7">
        <v>10.92</v>
      </c>
      <c r="E28" s="7">
        <v>9.2899999999999991</v>
      </c>
      <c r="F28" s="7">
        <v>50.84</v>
      </c>
      <c r="G28" s="7">
        <v>329.39</v>
      </c>
      <c r="H28" s="7" t="s">
        <v>15</v>
      </c>
      <c r="I28" s="26" t="s">
        <v>46</v>
      </c>
    </row>
    <row r="29" spans="1:9" x14ac:dyDescent="0.25">
      <c r="A29" s="24"/>
      <c r="B29" s="30" t="s">
        <v>47</v>
      </c>
      <c r="C29" s="24"/>
      <c r="D29" s="23">
        <f>SUM(D27:D28)</f>
        <v>11.6</v>
      </c>
      <c r="E29" s="23">
        <f t="shared" ref="E29:G29" si="2">SUM(E27:E28)</f>
        <v>9.5399999999999991</v>
      </c>
      <c r="F29" s="23">
        <f t="shared" si="2"/>
        <v>60.5</v>
      </c>
      <c r="G29" s="31">
        <f t="shared" si="2"/>
        <v>386.19</v>
      </c>
      <c r="H29" s="24"/>
      <c r="I29" s="26"/>
    </row>
    <row r="30" spans="1:9" x14ac:dyDescent="0.25">
      <c r="A30" s="244" t="s">
        <v>48</v>
      </c>
      <c r="B30" s="242"/>
      <c r="C30" s="3"/>
      <c r="D30" s="3"/>
      <c r="E30" s="3"/>
      <c r="F30" s="3"/>
      <c r="G30" s="3"/>
      <c r="H30" s="3"/>
      <c r="I30" s="20"/>
    </row>
    <row r="31" spans="1:9" ht="30" x14ac:dyDescent="0.25">
      <c r="A31" s="11">
        <v>1</v>
      </c>
      <c r="B31" s="6" t="s">
        <v>49</v>
      </c>
      <c r="C31" s="7" t="s">
        <v>50</v>
      </c>
      <c r="D31" s="7">
        <v>24.59</v>
      </c>
      <c r="E31" s="7">
        <v>12.75</v>
      </c>
      <c r="F31" s="7">
        <v>0.38</v>
      </c>
      <c r="G31" s="7">
        <v>214.05</v>
      </c>
      <c r="H31" s="7" t="s">
        <v>15</v>
      </c>
      <c r="I31" s="17" t="s">
        <v>51</v>
      </c>
    </row>
    <row r="32" spans="1:9" ht="30" x14ac:dyDescent="0.25">
      <c r="A32" s="32">
        <v>2</v>
      </c>
      <c r="B32" s="6" t="s">
        <v>52</v>
      </c>
      <c r="C32" s="7">
        <v>180</v>
      </c>
      <c r="D32" s="7">
        <v>3.43</v>
      </c>
      <c r="E32" s="7">
        <v>5.46</v>
      </c>
      <c r="F32" s="7">
        <v>19.11</v>
      </c>
      <c r="G32" s="7">
        <v>145.33000000000001</v>
      </c>
      <c r="H32" s="7" t="s">
        <v>15</v>
      </c>
      <c r="I32" s="17" t="s">
        <v>53</v>
      </c>
    </row>
    <row r="33" spans="1:9" ht="30" x14ac:dyDescent="0.25">
      <c r="A33" s="11">
        <v>3</v>
      </c>
      <c r="B33" s="6" t="s">
        <v>54</v>
      </c>
      <c r="C33" s="7" t="s">
        <v>55</v>
      </c>
      <c r="D33" s="7">
        <v>0.09</v>
      </c>
      <c r="E33" s="7">
        <v>0.01</v>
      </c>
      <c r="F33" s="7">
        <v>15.27</v>
      </c>
      <c r="G33" s="7">
        <v>63.25</v>
      </c>
      <c r="H33" s="7" t="s">
        <v>15</v>
      </c>
      <c r="I33" s="26" t="s">
        <v>56</v>
      </c>
    </row>
    <row r="34" spans="1:9" x14ac:dyDescent="0.25">
      <c r="A34" s="4"/>
      <c r="B34" s="30" t="s">
        <v>57</v>
      </c>
      <c r="C34" s="24"/>
      <c r="D34" s="31">
        <f>SUM(D31:D33)</f>
        <v>28.11</v>
      </c>
      <c r="E34" s="31">
        <f t="shared" ref="E34:G34" si="3">SUM(E31:E33)</f>
        <v>18.220000000000002</v>
      </c>
      <c r="F34" s="31">
        <f t="shared" si="3"/>
        <v>34.76</v>
      </c>
      <c r="G34" s="31">
        <f t="shared" si="3"/>
        <v>422.63</v>
      </c>
      <c r="H34" s="24"/>
      <c r="I34" s="17"/>
    </row>
    <row r="35" spans="1:9" x14ac:dyDescent="0.25">
      <c r="A35" s="245">
        <v>0.875</v>
      </c>
      <c r="B35" s="246"/>
      <c r="C35" s="3"/>
      <c r="D35" s="3"/>
      <c r="E35" s="3"/>
      <c r="F35" s="3"/>
      <c r="G35" s="3"/>
      <c r="H35" s="3"/>
      <c r="I35" s="17"/>
    </row>
    <row r="36" spans="1:9" ht="30" x14ac:dyDescent="0.25">
      <c r="A36" s="16">
        <v>1</v>
      </c>
      <c r="B36" s="6" t="s">
        <v>58</v>
      </c>
      <c r="C36" s="7">
        <v>140</v>
      </c>
      <c r="D36" s="2">
        <v>4.0599999999999996</v>
      </c>
      <c r="E36" s="2">
        <v>4.4800000000000004</v>
      </c>
      <c r="F36" s="33">
        <v>5.6</v>
      </c>
      <c r="G36" s="33">
        <v>82.6</v>
      </c>
      <c r="H36" s="7" t="s">
        <v>15</v>
      </c>
      <c r="I36" s="26" t="s">
        <v>59</v>
      </c>
    </row>
    <row r="37" spans="1:9" x14ac:dyDescent="0.25">
      <c r="A37" s="244" t="s">
        <v>60</v>
      </c>
      <c r="B37" s="242"/>
      <c r="C37" s="34"/>
      <c r="D37" s="34"/>
      <c r="E37" s="34"/>
      <c r="F37" s="34"/>
      <c r="G37" s="34"/>
      <c r="H37" s="34"/>
      <c r="I37" s="17"/>
    </row>
    <row r="38" spans="1:9" ht="30" x14ac:dyDescent="0.25">
      <c r="A38" s="16">
        <v>1</v>
      </c>
      <c r="B38" s="27" t="s">
        <v>61</v>
      </c>
      <c r="C38" s="28">
        <v>15</v>
      </c>
      <c r="D38" s="35">
        <v>0.12</v>
      </c>
      <c r="E38" s="35">
        <v>10.87</v>
      </c>
      <c r="F38" s="35">
        <v>0.19</v>
      </c>
      <c r="G38" s="36">
        <v>99.1</v>
      </c>
      <c r="H38" s="28" t="s">
        <v>15</v>
      </c>
      <c r="I38" s="26" t="s">
        <v>62</v>
      </c>
    </row>
    <row r="39" spans="1:9" ht="30" x14ac:dyDescent="0.25">
      <c r="A39" s="11">
        <v>2</v>
      </c>
      <c r="B39" s="6" t="s">
        <v>63</v>
      </c>
      <c r="C39" s="7">
        <v>150</v>
      </c>
      <c r="D39" s="33">
        <v>9.9</v>
      </c>
      <c r="E39" s="33">
        <v>1.8</v>
      </c>
      <c r="F39" s="33">
        <v>50.1</v>
      </c>
      <c r="G39" s="33">
        <v>261</v>
      </c>
      <c r="H39" s="7" t="s">
        <v>15</v>
      </c>
      <c r="I39" s="26" t="s">
        <v>64</v>
      </c>
    </row>
    <row r="40" spans="1:9" ht="30" x14ac:dyDescent="0.25">
      <c r="A40" s="11">
        <v>3</v>
      </c>
      <c r="B40" s="6" t="s">
        <v>65</v>
      </c>
      <c r="C40" s="7">
        <v>200</v>
      </c>
      <c r="D40" s="33">
        <v>15.2</v>
      </c>
      <c r="E40" s="33">
        <v>1.6</v>
      </c>
      <c r="F40" s="33">
        <v>98.4</v>
      </c>
      <c r="G40" s="33">
        <v>470</v>
      </c>
      <c r="H40" s="7" t="s">
        <v>15</v>
      </c>
      <c r="I40" s="26" t="s">
        <v>66</v>
      </c>
    </row>
    <row r="41" spans="1:9" x14ac:dyDescent="0.25">
      <c r="A41" s="24"/>
      <c r="B41" s="37" t="s">
        <v>67</v>
      </c>
      <c r="C41" s="24"/>
      <c r="D41" s="23">
        <f>SUM(D14+D18+D25+D29+D34+D36+D38+D39+D40)</f>
        <v>129.24</v>
      </c>
      <c r="E41" s="23">
        <f>SUM(E14+E18+E25+E29+E34+E36+E38+E39+E40)</f>
        <v>102.77000000000001</v>
      </c>
      <c r="F41" s="23">
        <f>SUM(F14+F18+F25+F29+F34+F36+F38+F39+F40)</f>
        <v>411.21000000000004</v>
      </c>
      <c r="G41" s="23">
        <f>SUM(G14+G18+G25+G29+G34+G36+G38+G39+G40)</f>
        <v>3117.91</v>
      </c>
      <c r="H41" s="24"/>
      <c r="I41" s="17"/>
    </row>
    <row r="42" spans="1:9" x14ac:dyDescent="0.25">
      <c r="A42" s="238" t="s">
        <v>68</v>
      </c>
      <c r="B42" s="239"/>
      <c r="C42" s="239"/>
      <c r="D42" s="239"/>
      <c r="E42" s="239"/>
      <c r="F42" s="239"/>
      <c r="G42" s="239"/>
      <c r="H42" s="239"/>
      <c r="I42" s="240"/>
    </row>
    <row r="43" spans="1:9" x14ac:dyDescent="0.25">
      <c r="A43" s="244" t="s">
        <v>12</v>
      </c>
      <c r="B43" s="242"/>
      <c r="C43" s="3"/>
      <c r="D43" s="3"/>
      <c r="E43" s="3"/>
      <c r="F43" s="3"/>
      <c r="G43" s="3"/>
      <c r="H43" s="3"/>
      <c r="I43" s="4"/>
    </row>
    <row r="44" spans="1:9" ht="30" x14ac:dyDescent="0.25">
      <c r="A44" s="16">
        <v>1</v>
      </c>
      <c r="B44" s="6" t="s">
        <v>69</v>
      </c>
      <c r="C44" s="7" t="s">
        <v>14</v>
      </c>
      <c r="D44" s="8">
        <v>15.74</v>
      </c>
      <c r="E44" s="8">
        <v>11.62</v>
      </c>
      <c r="F44" s="8">
        <v>30.47</v>
      </c>
      <c r="G44" s="8">
        <v>284.93</v>
      </c>
      <c r="H44" s="7" t="s">
        <v>15</v>
      </c>
      <c r="I44" s="26" t="s">
        <v>70</v>
      </c>
    </row>
    <row r="45" spans="1:9" ht="30" x14ac:dyDescent="0.25">
      <c r="A45" s="38">
        <v>2</v>
      </c>
      <c r="B45" s="39" t="s">
        <v>71</v>
      </c>
      <c r="C45" s="13">
        <v>30</v>
      </c>
      <c r="D45" s="14">
        <v>3.84</v>
      </c>
      <c r="E45" s="14">
        <v>6.66</v>
      </c>
      <c r="F45" s="14">
        <v>0.45</v>
      </c>
      <c r="G45" s="14">
        <v>77.099999999999994</v>
      </c>
      <c r="H45" s="13" t="s">
        <v>15</v>
      </c>
      <c r="I45" s="20" t="s">
        <v>72</v>
      </c>
    </row>
    <row r="46" spans="1:9" ht="30" x14ac:dyDescent="0.25">
      <c r="A46" s="16">
        <v>3</v>
      </c>
      <c r="B46" s="6" t="s">
        <v>73</v>
      </c>
      <c r="C46" s="7">
        <v>200</v>
      </c>
      <c r="D46" s="19">
        <v>0</v>
      </c>
      <c r="E46" s="19">
        <v>0</v>
      </c>
      <c r="F46" s="19">
        <v>0</v>
      </c>
      <c r="G46" s="19">
        <v>0</v>
      </c>
      <c r="H46" s="7" t="s">
        <v>15</v>
      </c>
      <c r="I46" s="17" t="s">
        <v>74</v>
      </c>
    </row>
    <row r="47" spans="1:9" x14ac:dyDescent="0.25">
      <c r="A47" s="4"/>
      <c r="B47" s="4" t="s">
        <v>22</v>
      </c>
      <c r="C47" s="4"/>
      <c r="D47" s="18">
        <f>SUM(D44:D46)</f>
        <v>19.579999999999998</v>
      </c>
      <c r="E47" s="40">
        <f>SUM(E44:E46)</f>
        <v>18.28</v>
      </c>
      <c r="F47" s="18">
        <f>SUM(F44:F46)</f>
        <v>30.919999999999998</v>
      </c>
      <c r="G47" s="18">
        <f t="shared" ref="G47" si="4">SUM(G44:G46)</f>
        <v>362.03</v>
      </c>
      <c r="H47" s="4"/>
      <c r="I47" s="4"/>
    </row>
    <row r="48" spans="1:9" x14ac:dyDescent="0.25">
      <c r="A48" s="247" t="s">
        <v>23</v>
      </c>
      <c r="B48" s="247"/>
      <c r="C48" s="3"/>
      <c r="D48" s="3"/>
      <c r="E48" s="3"/>
      <c r="F48" s="3"/>
      <c r="G48" s="3"/>
      <c r="H48" s="3"/>
      <c r="I48" s="3"/>
    </row>
    <row r="49" spans="1:9" ht="30" x14ac:dyDescent="0.25">
      <c r="A49" s="11">
        <v>1</v>
      </c>
      <c r="B49" s="6" t="s">
        <v>75</v>
      </c>
      <c r="C49" s="7">
        <v>40</v>
      </c>
      <c r="D49" s="19">
        <v>5.08</v>
      </c>
      <c r="E49" s="19">
        <v>4.5999999999999996</v>
      </c>
      <c r="F49" s="19">
        <v>0.28000000000000003</v>
      </c>
      <c r="G49" s="19">
        <v>62.8</v>
      </c>
      <c r="H49" s="7" t="s">
        <v>15</v>
      </c>
      <c r="I49" s="20" t="s">
        <v>18</v>
      </c>
    </row>
    <row r="50" spans="1:9" ht="30" x14ac:dyDescent="0.25">
      <c r="A50" s="16">
        <v>2</v>
      </c>
      <c r="B50" s="6" t="s">
        <v>76</v>
      </c>
      <c r="C50" s="7">
        <v>200</v>
      </c>
      <c r="D50" s="19">
        <v>1</v>
      </c>
      <c r="E50" s="19">
        <v>0.2</v>
      </c>
      <c r="F50" s="19">
        <v>20.2</v>
      </c>
      <c r="G50" s="19">
        <v>92</v>
      </c>
      <c r="H50" s="41" t="s">
        <v>15</v>
      </c>
      <c r="I50" s="17" t="s">
        <v>77</v>
      </c>
    </row>
    <row r="51" spans="1:9" x14ac:dyDescent="0.25">
      <c r="A51" s="4"/>
      <c r="B51" s="6" t="s">
        <v>28</v>
      </c>
      <c r="C51" s="4"/>
      <c r="D51" s="40">
        <f>SUM(D49:D50)</f>
        <v>6.08</v>
      </c>
      <c r="E51" s="40">
        <f t="shared" ref="E51:G51" si="5">SUM(E49:E50)</f>
        <v>4.8</v>
      </c>
      <c r="F51" s="40">
        <f t="shared" si="5"/>
        <v>20.48</v>
      </c>
      <c r="G51" s="40">
        <f t="shared" si="5"/>
        <v>154.80000000000001</v>
      </c>
      <c r="H51" s="4"/>
      <c r="I51" s="17"/>
    </row>
    <row r="52" spans="1:9" x14ac:dyDescent="0.25">
      <c r="A52" s="236" t="s">
        <v>29</v>
      </c>
      <c r="B52" s="237"/>
      <c r="C52" s="3"/>
      <c r="D52" s="3"/>
      <c r="E52" s="3"/>
      <c r="F52" s="3"/>
      <c r="G52" s="3"/>
      <c r="H52" s="3"/>
      <c r="I52" s="17"/>
    </row>
    <row r="53" spans="1:9" ht="30" x14ac:dyDescent="0.25">
      <c r="A53" s="11">
        <v>1</v>
      </c>
      <c r="B53" s="6" t="s">
        <v>26</v>
      </c>
      <c r="C53" s="7">
        <v>200</v>
      </c>
      <c r="D53" s="19">
        <v>1.8</v>
      </c>
      <c r="E53" s="19">
        <v>0.2</v>
      </c>
      <c r="F53" s="19">
        <v>18</v>
      </c>
      <c r="G53" s="19">
        <v>88</v>
      </c>
      <c r="H53" s="7" t="s">
        <v>15</v>
      </c>
      <c r="I53" s="26" t="s">
        <v>78</v>
      </c>
    </row>
    <row r="54" spans="1:9" ht="30" x14ac:dyDescent="0.25">
      <c r="A54" s="11">
        <v>2</v>
      </c>
      <c r="B54" s="6" t="s">
        <v>79</v>
      </c>
      <c r="C54" s="7" t="s">
        <v>80</v>
      </c>
      <c r="D54" s="7">
        <v>4.92</v>
      </c>
      <c r="E54" s="7">
        <v>7.52</v>
      </c>
      <c r="F54" s="19">
        <v>23.1</v>
      </c>
      <c r="G54" s="7">
        <v>180.82</v>
      </c>
      <c r="H54" s="7" t="s">
        <v>15</v>
      </c>
      <c r="I54" s="20" t="s">
        <v>81</v>
      </c>
    </row>
    <row r="55" spans="1:9" ht="30" x14ac:dyDescent="0.25">
      <c r="A55" s="11">
        <v>3</v>
      </c>
      <c r="B55" s="6" t="s">
        <v>82</v>
      </c>
      <c r="C55" s="7" t="s">
        <v>83</v>
      </c>
      <c r="D55" s="7">
        <v>17.739999999999998</v>
      </c>
      <c r="E55" s="7">
        <v>11.83</v>
      </c>
      <c r="F55" s="7">
        <v>7.52</v>
      </c>
      <c r="G55" s="7">
        <v>207.47</v>
      </c>
      <c r="H55" s="7" t="s">
        <v>15</v>
      </c>
      <c r="I55" s="20" t="s">
        <v>84</v>
      </c>
    </row>
    <row r="56" spans="1:9" ht="30" x14ac:dyDescent="0.25">
      <c r="A56" s="11">
        <v>4</v>
      </c>
      <c r="B56" s="6" t="s">
        <v>85</v>
      </c>
      <c r="C56" s="7">
        <v>160</v>
      </c>
      <c r="D56" s="7">
        <v>6.09</v>
      </c>
      <c r="E56" s="7">
        <v>4.3499999999999996</v>
      </c>
      <c r="F56" s="7">
        <v>38.85</v>
      </c>
      <c r="G56" s="7">
        <v>218.95</v>
      </c>
      <c r="H56" s="7" t="s">
        <v>15</v>
      </c>
      <c r="I56" s="20" t="s">
        <v>86</v>
      </c>
    </row>
    <row r="57" spans="1:9" ht="30" x14ac:dyDescent="0.25">
      <c r="A57" s="11">
        <v>5</v>
      </c>
      <c r="B57" s="6" t="s">
        <v>87</v>
      </c>
      <c r="C57" s="7">
        <v>50</v>
      </c>
      <c r="D57" s="19">
        <v>4.2</v>
      </c>
      <c r="E57" s="7">
        <v>5.76</v>
      </c>
      <c r="F57" s="7">
        <v>5.63</v>
      </c>
      <c r="G57" s="7">
        <v>89.86</v>
      </c>
      <c r="H57" s="7" t="s">
        <v>15</v>
      </c>
      <c r="I57" s="20" t="s">
        <v>88</v>
      </c>
    </row>
    <row r="58" spans="1:9" ht="30" x14ac:dyDescent="0.25">
      <c r="A58" s="11">
        <v>6</v>
      </c>
      <c r="B58" s="12" t="s">
        <v>39</v>
      </c>
      <c r="C58" s="13">
        <v>200</v>
      </c>
      <c r="D58" s="14">
        <v>0.64</v>
      </c>
      <c r="E58" s="14">
        <v>0</v>
      </c>
      <c r="F58" s="14">
        <v>26.7</v>
      </c>
      <c r="G58" s="14">
        <v>109.4</v>
      </c>
      <c r="H58" s="13" t="s">
        <v>15</v>
      </c>
      <c r="I58" s="26" t="s">
        <v>40</v>
      </c>
    </row>
    <row r="59" spans="1:9" x14ac:dyDescent="0.25">
      <c r="A59" s="4"/>
      <c r="B59" s="4" t="s">
        <v>41</v>
      </c>
      <c r="C59" s="4"/>
      <c r="D59" s="31">
        <f>SUM(D53:D58)</f>
        <v>35.39</v>
      </c>
      <c r="E59" s="31">
        <f>SUM(E53:E58)</f>
        <v>29.659999999999997</v>
      </c>
      <c r="F59" s="23">
        <f>SUM(F53:F58)</f>
        <v>119.8</v>
      </c>
      <c r="G59" s="23">
        <f>SUM(G53:G58)</f>
        <v>894.5</v>
      </c>
      <c r="H59" s="24"/>
      <c r="I59" s="26"/>
    </row>
    <row r="60" spans="1:9" x14ac:dyDescent="0.25">
      <c r="A60" s="243" t="s">
        <v>42</v>
      </c>
      <c r="B60" s="243"/>
      <c r="C60" s="3"/>
      <c r="D60" s="3"/>
      <c r="E60" s="3"/>
      <c r="F60" s="3"/>
      <c r="G60" s="3"/>
      <c r="H60" s="3"/>
      <c r="I60" s="26"/>
    </row>
    <row r="61" spans="1:9" ht="30" x14ac:dyDescent="0.25">
      <c r="A61" s="16">
        <v>1</v>
      </c>
      <c r="B61" s="42" t="s">
        <v>89</v>
      </c>
      <c r="C61" s="16" t="s">
        <v>90</v>
      </c>
      <c r="D61" s="16">
        <v>14.84</v>
      </c>
      <c r="E61" s="16">
        <v>10.88</v>
      </c>
      <c r="F61" s="16">
        <v>7.0000000000000007E-2</v>
      </c>
      <c r="G61" s="43">
        <v>157.5</v>
      </c>
      <c r="H61" s="7" t="s">
        <v>15</v>
      </c>
      <c r="I61" s="17" t="s">
        <v>91</v>
      </c>
    </row>
    <row r="62" spans="1:9" ht="30" x14ac:dyDescent="0.25">
      <c r="A62" s="11">
        <v>2</v>
      </c>
      <c r="B62" s="6" t="s">
        <v>43</v>
      </c>
      <c r="C62" s="7">
        <v>200</v>
      </c>
      <c r="D62" s="7">
        <v>0.68</v>
      </c>
      <c r="E62" s="7">
        <v>0.25</v>
      </c>
      <c r="F62" s="7">
        <v>9.66</v>
      </c>
      <c r="G62" s="19">
        <v>56.8</v>
      </c>
      <c r="H62" s="7" t="s">
        <v>15</v>
      </c>
      <c r="I62" s="20" t="s">
        <v>44</v>
      </c>
    </row>
    <row r="63" spans="1:9" x14ac:dyDescent="0.25">
      <c r="A63" s="44"/>
      <c r="B63" s="44" t="s">
        <v>47</v>
      </c>
      <c r="C63" s="3"/>
      <c r="D63" s="45">
        <f>SUM(D61:D62)</f>
        <v>15.52</v>
      </c>
      <c r="E63" s="45">
        <f>SUM(E61:E62)</f>
        <v>11.13</v>
      </c>
      <c r="F63" s="45">
        <f>SUM(F61:F62)</f>
        <v>9.73</v>
      </c>
      <c r="G63" s="46">
        <f>SUM(G61:G62)</f>
        <v>214.3</v>
      </c>
      <c r="H63" s="3"/>
      <c r="I63" s="20"/>
    </row>
    <row r="64" spans="1:9" x14ac:dyDescent="0.25">
      <c r="A64" s="244" t="s">
        <v>48</v>
      </c>
      <c r="B64" s="242"/>
      <c r="C64" s="3"/>
      <c r="D64" s="45"/>
      <c r="E64" s="45"/>
      <c r="F64" s="45"/>
      <c r="G64" s="45"/>
      <c r="H64" s="3"/>
      <c r="I64" s="20"/>
    </row>
    <row r="65" spans="1:9" ht="30" x14ac:dyDescent="0.25">
      <c r="A65" s="11">
        <v>1</v>
      </c>
      <c r="B65" s="47" t="s">
        <v>92</v>
      </c>
      <c r="C65" s="16">
        <v>100</v>
      </c>
      <c r="D65" s="16">
        <v>16.68</v>
      </c>
      <c r="E65" s="16">
        <v>9.57</v>
      </c>
      <c r="F65" s="16">
        <v>15.97</v>
      </c>
      <c r="G65" s="16">
        <v>219.88</v>
      </c>
      <c r="H65" s="7" t="s">
        <v>15</v>
      </c>
      <c r="I65" s="17" t="s">
        <v>93</v>
      </c>
    </row>
    <row r="66" spans="1:9" ht="30" x14ac:dyDescent="0.25">
      <c r="A66" s="11">
        <v>2</v>
      </c>
      <c r="B66" s="6" t="s">
        <v>94</v>
      </c>
      <c r="C66" s="7" t="s">
        <v>95</v>
      </c>
      <c r="D66" s="7">
        <v>3.69</v>
      </c>
      <c r="E66" s="7">
        <v>10.37</v>
      </c>
      <c r="F66" s="19">
        <v>16.7</v>
      </c>
      <c r="G66" s="7">
        <v>177.39</v>
      </c>
      <c r="H66" s="7" t="s">
        <v>15</v>
      </c>
      <c r="I66" s="20" t="s">
        <v>96</v>
      </c>
    </row>
    <row r="67" spans="1:9" ht="30" x14ac:dyDescent="0.25">
      <c r="A67" s="11">
        <v>3</v>
      </c>
      <c r="B67" s="6" t="s">
        <v>54</v>
      </c>
      <c r="C67" s="7" t="s">
        <v>55</v>
      </c>
      <c r="D67" s="7">
        <v>0.09</v>
      </c>
      <c r="E67" s="7">
        <v>0.01</v>
      </c>
      <c r="F67" s="7">
        <v>15.27</v>
      </c>
      <c r="G67" s="7">
        <v>63.25</v>
      </c>
      <c r="H67" s="7" t="s">
        <v>15</v>
      </c>
      <c r="I67" s="20" t="s">
        <v>56</v>
      </c>
    </row>
    <row r="68" spans="1:9" x14ac:dyDescent="0.25">
      <c r="A68" s="4"/>
      <c r="B68" s="30" t="s">
        <v>57</v>
      </c>
      <c r="C68" s="24"/>
      <c r="D68" s="31">
        <f>SUM(D65:D67)</f>
        <v>20.46</v>
      </c>
      <c r="E68" s="23">
        <f t="shared" ref="E68:G68" si="6">SUM(E65:E67)</f>
        <v>19.95</v>
      </c>
      <c r="F68" s="31">
        <f t="shared" si="6"/>
        <v>47.94</v>
      </c>
      <c r="G68" s="31">
        <f t="shared" si="6"/>
        <v>460.52</v>
      </c>
      <c r="H68" s="24"/>
      <c r="I68" s="17"/>
    </row>
    <row r="69" spans="1:9" x14ac:dyDescent="0.25">
      <c r="A69" s="245">
        <v>0.875</v>
      </c>
      <c r="B69" s="246"/>
      <c r="C69" s="3"/>
      <c r="D69" s="3"/>
      <c r="E69" s="3"/>
      <c r="F69" s="3"/>
      <c r="G69" s="3"/>
      <c r="H69" s="3"/>
      <c r="I69" s="17"/>
    </row>
    <row r="70" spans="1:9" ht="30" x14ac:dyDescent="0.25">
      <c r="A70" s="16">
        <v>1</v>
      </c>
      <c r="B70" s="6" t="s">
        <v>58</v>
      </c>
      <c r="C70" s="7">
        <v>140</v>
      </c>
      <c r="D70" s="2">
        <v>4.0599999999999996</v>
      </c>
      <c r="E70" s="2">
        <v>4.4800000000000004</v>
      </c>
      <c r="F70" s="33">
        <v>5.6</v>
      </c>
      <c r="G70" s="33">
        <v>82.6</v>
      </c>
      <c r="H70" s="7" t="s">
        <v>15</v>
      </c>
      <c r="I70" s="26" t="s">
        <v>59</v>
      </c>
    </row>
    <row r="71" spans="1:9" x14ac:dyDescent="0.25">
      <c r="A71" s="244" t="s">
        <v>60</v>
      </c>
      <c r="B71" s="242"/>
      <c r="C71" s="34"/>
      <c r="D71" s="34"/>
      <c r="E71" s="34"/>
      <c r="F71" s="34"/>
      <c r="G71" s="34"/>
      <c r="H71" s="34"/>
      <c r="I71" s="17"/>
    </row>
    <row r="72" spans="1:9" ht="30" x14ac:dyDescent="0.25">
      <c r="A72" s="16">
        <v>1</v>
      </c>
      <c r="B72" s="27" t="s">
        <v>61</v>
      </c>
      <c r="C72" s="28">
        <v>15</v>
      </c>
      <c r="D72" s="35">
        <v>0.12</v>
      </c>
      <c r="E72" s="35">
        <v>10.87</v>
      </c>
      <c r="F72" s="35">
        <v>0.19</v>
      </c>
      <c r="G72" s="36">
        <v>99.1</v>
      </c>
      <c r="H72" s="28" t="s">
        <v>15</v>
      </c>
      <c r="I72" s="26" t="s">
        <v>62</v>
      </c>
    </row>
    <row r="73" spans="1:9" ht="30" x14ac:dyDescent="0.25">
      <c r="A73" s="11">
        <v>2</v>
      </c>
      <c r="B73" s="6" t="s">
        <v>63</v>
      </c>
      <c r="C73" s="7">
        <v>150</v>
      </c>
      <c r="D73" s="33">
        <v>9.9</v>
      </c>
      <c r="E73" s="33">
        <v>1.8</v>
      </c>
      <c r="F73" s="33">
        <v>50.1</v>
      </c>
      <c r="G73" s="33">
        <v>261</v>
      </c>
      <c r="H73" s="7" t="s">
        <v>15</v>
      </c>
      <c r="I73" s="26" t="s">
        <v>64</v>
      </c>
    </row>
    <row r="74" spans="1:9" ht="30" x14ac:dyDescent="0.25">
      <c r="A74" s="11">
        <v>3</v>
      </c>
      <c r="B74" s="6" t="s">
        <v>65</v>
      </c>
      <c r="C74" s="7">
        <v>200</v>
      </c>
      <c r="D74" s="33">
        <v>15.2</v>
      </c>
      <c r="E74" s="33">
        <v>1.6</v>
      </c>
      <c r="F74" s="33">
        <v>98.4</v>
      </c>
      <c r="G74" s="33">
        <v>470</v>
      </c>
      <c r="H74" s="7" t="s">
        <v>15</v>
      </c>
      <c r="I74" s="26" t="s">
        <v>66</v>
      </c>
    </row>
    <row r="75" spans="1:9" x14ac:dyDescent="0.25">
      <c r="A75" s="24"/>
      <c r="B75" s="37" t="s">
        <v>67</v>
      </c>
      <c r="C75" s="24"/>
      <c r="D75" s="23">
        <f>SUM(D47+D51+D59+D63+D68+D70+D72+D73+D74)</f>
        <v>126.31000000000002</v>
      </c>
      <c r="E75" s="23">
        <f>SUM(E47+E51+E59+E63+E68+E70+E72+E73+E74)</f>
        <v>102.57</v>
      </c>
      <c r="F75" s="23">
        <f>SUM(F47+F51+F59+F63+F68+F70+F72+F73+F74)</f>
        <v>383.15999999999997</v>
      </c>
      <c r="G75" s="23">
        <f>SUM(G47+G51+G59+G63+G68+G70+G72+G73+G74)</f>
        <v>2998.8499999999995</v>
      </c>
      <c r="H75" s="24"/>
      <c r="I75" s="17"/>
    </row>
    <row r="76" spans="1:9" x14ac:dyDescent="0.25">
      <c r="A76" s="238" t="s">
        <v>97</v>
      </c>
      <c r="B76" s="239"/>
      <c r="C76" s="239"/>
      <c r="D76" s="239"/>
      <c r="E76" s="239"/>
      <c r="F76" s="239"/>
      <c r="G76" s="239"/>
      <c r="H76" s="239"/>
      <c r="I76" s="240"/>
    </row>
    <row r="77" spans="1:9" x14ac:dyDescent="0.25">
      <c r="A77" s="244" t="s">
        <v>12</v>
      </c>
      <c r="B77" s="242"/>
      <c r="C77" s="3"/>
      <c r="D77" s="3"/>
      <c r="E77" s="3"/>
      <c r="F77" s="3"/>
      <c r="G77" s="3"/>
      <c r="H77" s="3"/>
      <c r="I77" s="4"/>
    </row>
    <row r="78" spans="1:9" ht="30" x14ac:dyDescent="0.25">
      <c r="A78" s="11">
        <v>1</v>
      </c>
      <c r="B78" s="6" t="s">
        <v>98</v>
      </c>
      <c r="C78" s="7" t="s">
        <v>14</v>
      </c>
      <c r="D78" s="8">
        <v>16.440000000000001</v>
      </c>
      <c r="E78" s="8">
        <v>11.23</v>
      </c>
      <c r="F78" s="8">
        <v>46.02</v>
      </c>
      <c r="G78" s="8">
        <v>346.33</v>
      </c>
      <c r="H78" s="41" t="s">
        <v>15</v>
      </c>
      <c r="I78" s="20" t="s">
        <v>99</v>
      </c>
    </row>
    <row r="79" spans="1:9" ht="30" x14ac:dyDescent="0.25">
      <c r="A79" s="11">
        <v>2</v>
      </c>
      <c r="B79" s="42" t="s">
        <v>100</v>
      </c>
      <c r="C79" s="16">
        <v>60</v>
      </c>
      <c r="D79" s="16">
        <v>5.95</v>
      </c>
      <c r="E79" s="16">
        <v>5.56</v>
      </c>
      <c r="F79" s="16">
        <v>1.69</v>
      </c>
      <c r="G79" s="43">
        <v>80.8</v>
      </c>
      <c r="H79" s="7" t="s">
        <v>15</v>
      </c>
      <c r="I79" s="17" t="s">
        <v>101</v>
      </c>
    </row>
    <row r="80" spans="1:9" ht="30" x14ac:dyDescent="0.25">
      <c r="A80" s="11">
        <v>3</v>
      </c>
      <c r="B80" s="6" t="s">
        <v>102</v>
      </c>
      <c r="C80" s="7">
        <v>200</v>
      </c>
      <c r="D80" s="19">
        <v>1.45</v>
      </c>
      <c r="E80" s="19">
        <v>1.6</v>
      </c>
      <c r="F80" s="7">
        <v>2.35</v>
      </c>
      <c r="G80" s="19">
        <v>29.6</v>
      </c>
      <c r="H80" s="7" t="s">
        <v>15</v>
      </c>
      <c r="I80" s="17" t="s">
        <v>103</v>
      </c>
    </row>
    <row r="81" spans="1:9" x14ac:dyDescent="0.25">
      <c r="A81" s="4"/>
      <c r="B81" s="4" t="s">
        <v>22</v>
      </c>
      <c r="C81" s="4"/>
      <c r="D81" s="18">
        <f>SUM(D78:D80)</f>
        <v>23.84</v>
      </c>
      <c r="E81" s="40">
        <f>SUM(E78:E80)</f>
        <v>18.39</v>
      </c>
      <c r="F81" s="18">
        <f>SUM(F78:F80)</f>
        <v>50.06</v>
      </c>
      <c r="G81" s="18">
        <f t="shared" ref="G81" si="7">SUM(G78:G80)</f>
        <v>456.73</v>
      </c>
      <c r="H81" s="4"/>
      <c r="I81" s="4"/>
    </row>
    <row r="82" spans="1:9" x14ac:dyDescent="0.25">
      <c r="A82" s="247" t="s">
        <v>23</v>
      </c>
      <c r="B82" s="247"/>
      <c r="C82" s="3"/>
      <c r="D82" s="3"/>
      <c r="E82" s="3"/>
      <c r="F82" s="3"/>
      <c r="G82" s="3"/>
      <c r="H82" s="40"/>
      <c r="I82" s="3"/>
    </row>
    <row r="83" spans="1:9" ht="30" x14ac:dyDescent="0.25">
      <c r="A83" s="11">
        <v>1</v>
      </c>
      <c r="B83" s="6" t="s">
        <v>104</v>
      </c>
      <c r="C83" s="7" t="s">
        <v>105</v>
      </c>
      <c r="D83" s="19">
        <v>7.05</v>
      </c>
      <c r="E83" s="19">
        <v>12.05</v>
      </c>
      <c r="F83" s="19">
        <v>3.45</v>
      </c>
      <c r="G83" s="19">
        <v>150.5</v>
      </c>
      <c r="H83" s="7" t="s">
        <v>15</v>
      </c>
      <c r="I83" s="26" t="s">
        <v>106</v>
      </c>
    </row>
    <row r="84" spans="1:9" ht="30" x14ac:dyDescent="0.25">
      <c r="A84" s="16">
        <v>2</v>
      </c>
      <c r="B84" s="6" t="s">
        <v>76</v>
      </c>
      <c r="C84" s="7">
        <v>200</v>
      </c>
      <c r="D84" s="19">
        <v>1</v>
      </c>
      <c r="E84" s="19">
        <v>0.2</v>
      </c>
      <c r="F84" s="19">
        <v>20.2</v>
      </c>
      <c r="G84" s="19">
        <v>92</v>
      </c>
      <c r="H84" s="41" t="s">
        <v>15</v>
      </c>
      <c r="I84" s="17" t="s">
        <v>77</v>
      </c>
    </row>
    <row r="85" spans="1:9" x14ac:dyDescent="0.25">
      <c r="A85" s="21"/>
      <c r="B85" s="6" t="s">
        <v>28</v>
      </c>
      <c r="C85" s="22"/>
      <c r="D85" s="23">
        <f>SUM(D83:D84:D84)</f>
        <v>8.0500000000000007</v>
      </c>
      <c r="E85" s="23">
        <f>SUM(E83:E84:E84)</f>
        <v>12.25</v>
      </c>
      <c r="F85" s="23">
        <f>SUM(F83:F84:F84)</f>
        <v>23.65</v>
      </c>
      <c r="G85" s="23">
        <f>SUM(G83:G84:G84)</f>
        <v>242.5</v>
      </c>
      <c r="H85" s="24"/>
      <c r="I85" s="17"/>
    </row>
    <row r="86" spans="1:9" x14ac:dyDescent="0.25">
      <c r="A86" s="236" t="s">
        <v>29</v>
      </c>
      <c r="B86" s="237"/>
      <c r="C86" s="3"/>
      <c r="D86" s="3"/>
      <c r="E86" s="3"/>
      <c r="F86" s="3"/>
      <c r="G86" s="3"/>
      <c r="H86" s="3"/>
      <c r="I86" s="17"/>
    </row>
    <row r="87" spans="1:9" ht="30" x14ac:dyDescent="0.25">
      <c r="A87" s="16">
        <v>1</v>
      </c>
      <c r="B87" s="6" t="s">
        <v>107</v>
      </c>
      <c r="C87" s="7">
        <v>200</v>
      </c>
      <c r="D87" s="19">
        <v>1.8</v>
      </c>
      <c r="E87" s="19">
        <v>0.2</v>
      </c>
      <c r="F87" s="19">
        <v>18</v>
      </c>
      <c r="G87" s="19">
        <v>88</v>
      </c>
      <c r="H87" s="7" t="s">
        <v>15</v>
      </c>
      <c r="I87" s="26" t="s">
        <v>78</v>
      </c>
    </row>
    <row r="88" spans="1:9" ht="30" x14ac:dyDescent="0.25">
      <c r="A88" s="11">
        <v>2</v>
      </c>
      <c r="B88" s="47" t="s">
        <v>108</v>
      </c>
      <c r="C88" s="16">
        <v>500</v>
      </c>
      <c r="D88" s="16">
        <v>2.94</v>
      </c>
      <c r="E88" s="16">
        <v>3.49</v>
      </c>
      <c r="F88" s="16">
        <v>25.08</v>
      </c>
      <c r="G88" s="16">
        <v>144.02000000000001</v>
      </c>
      <c r="H88" s="7" t="s">
        <v>15</v>
      </c>
      <c r="I88" s="17" t="s">
        <v>109</v>
      </c>
    </row>
    <row r="89" spans="1:9" ht="30" x14ac:dyDescent="0.25">
      <c r="A89" s="11">
        <v>3</v>
      </c>
      <c r="B89" s="48" t="s">
        <v>110</v>
      </c>
      <c r="C89" s="16">
        <v>100</v>
      </c>
      <c r="D89" s="16">
        <v>16.739999999999998</v>
      </c>
      <c r="E89" s="16">
        <v>7.76</v>
      </c>
      <c r="F89" s="16">
        <v>7.38</v>
      </c>
      <c r="G89" s="16">
        <v>166.41</v>
      </c>
      <c r="H89" s="7" t="s">
        <v>15</v>
      </c>
      <c r="I89" s="15" t="s">
        <v>111</v>
      </c>
    </row>
    <row r="90" spans="1:9" ht="30" x14ac:dyDescent="0.25">
      <c r="A90" s="11">
        <v>4</v>
      </c>
      <c r="B90" s="6" t="s">
        <v>87</v>
      </c>
      <c r="C90" s="7">
        <v>50</v>
      </c>
      <c r="D90" s="19">
        <v>4.2</v>
      </c>
      <c r="E90" s="7">
        <v>5.76</v>
      </c>
      <c r="F90" s="7">
        <v>5.63</v>
      </c>
      <c r="G90" s="7">
        <v>89.86</v>
      </c>
      <c r="H90" s="7" t="s">
        <v>15</v>
      </c>
      <c r="I90" s="20" t="s">
        <v>88</v>
      </c>
    </row>
    <row r="91" spans="1:9" ht="30" x14ac:dyDescent="0.25">
      <c r="A91" s="11">
        <v>5</v>
      </c>
      <c r="B91" s="6" t="s">
        <v>112</v>
      </c>
      <c r="C91" s="7">
        <v>200</v>
      </c>
      <c r="D91" s="7">
        <v>4.6900000000000004</v>
      </c>
      <c r="E91" s="7">
        <v>7.27</v>
      </c>
      <c r="F91" s="7">
        <v>14.43</v>
      </c>
      <c r="G91" s="7">
        <v>144.59</v>
      </c>
      <c r="H91" s="7" t="s">
        <v>15</v>
      </c>
      <c r="I91" s="17" t="s">
        <v>113</v>
      </c>
    </row>
    <row r="92" spans="1:9" ht="30" x14ac:dyDescent="0.25">
      <c r="A92" s="11">
        <v>6</v>
      </c>
      <c r="B92" s="6" t="s">
        <v>39</v>
      </c>
      <c r="C92" s="7">
        <v>200</v>
      </c>
      <c r="D92" s="7">
        <v>0.64</v>
      </c>
      <c r="E92" s="19">
        <v>0</v>
      </c>
      <c r="F92" s="19">
        <v>26.7</v>
      </c>
      <c r="G92" s="19">
        <v>109.4</v>
      </c>
      <c r="H92" s="7" t="s">
        <v>15</v>
      </c>
      <c r="I92" s="17" t="s">
        <v>40</v>
      </c>
    </row>
    <row r="93" spans="1:9" x14ac:dyDescent="0.25">
      <c r="A93" s="4"/>
      <c r="B93" s="4" t="s">
        <v>41</v>
      </c>
      <c r="C93" s="4"/>
      <c r="D93" s="31">
        <f>SUM(D87:D92:D92)</f>
        <v>31.009999999999998</v>
      </c>
      <c r="E93" s="31">
        <f>SUM(E87:E92:E92)</f>
        <v>24.48</v>
      </c>
      <c r="F93" s="31">
        <f>SUM(F87:F92:F92)</f>
        <v>97.220000000000013</v>
      </c>
      <c r="G93" s="31">
        <f>SUM(G87:G92:G92)</f>
        <v>742.28</v>
      </c>
      <c r="H93" s="24"/>
      <c r="I93" s="26"/>
    </row>
    <row r="94" spans="1:9" x14ac:dyDescent="0.25">
      <c r="A94" s="241" t="s">
        <v>42</v>
      </c>
      <c r="B94" s="248"/>
      <c r="C94" s="3"/>
      <c r="D94" s="3"/>
      <c r="E94" s="3"/>
      <c r="F94" s="3"/>
      <c r="G94" s="3"/>
      <c r="H94" s="3"/>
      <c r="I94" s="26"/>
    </row>
    <row r="95" spans="1:9" ht="30" x14ac:dyDescent="0.25">
      <c r="A95" s="16">
        <v>1</v>
      </c>
      <c r="B95" s="42" t="s">
        <v>89</v>
      </c>
      <c r="C95" s="16" t="s">
        <v>90</v>
      </c>
      <c r="D95" s="16">
        <v>14.84</v>
      </c>
      <c r="E95" s="16">
        <v>10.88</v>
      </c>
      <c r="F95" s="16">
        <v>7.0000000000000007E-2</v>
      </c>
      <c r="G95" s="43">
        <v>157.5</v>
      </c>
      <c r="H95" s="7" t="s">
        <v>15</v>
      </c>
      <c r="I95" s="17" t="s">
        <v>91</v>
      </c>
    </row>
    <row r="96" spans="1:9" ht="30" x14ac:dyDescent="0.25">
      <c r="A96" s="16">
        <v>2</v>
      </c>
      <c r="B96" s="6" t="s">
        <v>43</v>
      </c>
      <c r="C96" s="7">
        <v>200</v>
      </c>
      <c r="D96" s="7">
        <v>0.68</v>
      </c>
      <c r="E96" s="7">
        <v>0.25</v>
      </c>
      <c r="F96" s="7">
        <v>9.66</v>
      </c>
      <c r="G96" s="19">
        <v>56.8</v>
      </c>
      <c r="H96" s="7" t="s">
        <v>15</v>
      </c>
      <c r="I96" s="20" t="s">
        <v>44</v>
      </c>
    </row>
    <row r="97" spans="1:9" x14ac:dyDescent="0.25">
      <c r="A97" s="4"/>
      <c r="B97" s="4" t="s">
        <v>47</v>
      </c>
      <c r="C97" s="4"/>
      <c r="D97" s="40">
        <f>SUM(D95:D96:D96)</f>
        <v>15.52</v>
      </c>
      <c r="E97" s="40">
        <f>SUM(E95:E96:E96)</f>
        <v>11.13</v>
      </c>
      <c r="F97" s="40">
        <f>SUM(F95:F96:F96)</f>
        <v>9.73</v>
      </c>
      <c r="G97" s="40">
        <f>SUM(G95:G96:G96)</f>
        <v>214.3</v>
      </c>
      <c r="H97" s="4"/>
      <c r="I97" s="26"/>
    </row>
    <row r="98" spans="1:9" x14ac:dyDescent="0.25">
      <c r="A98" s="244" t="s">
        <v>48</v>
      </c>
      <c r="B98" s="242"/>
      <c r="C98" s="3"/>
      <c r="D98" s="3"/>
      <c r="E98" s="3"/>
      <c r="F98" s="3"/>
      <c r="G98" s="3"/>
      <c r="H98" s="3"/>
      <c r="I98" s="20"/>
    </row>
    <row r="99" spans="1:9" ht="30" x14ac:dyDescent="0.25">
      <c r="A99" s="11">
        <v>1</v>
      </c>
      <c r="B99" s="6" t="s">
        <v>114</v>
      </c>
      <c r="C99" s="7" t="s">
        <v>115</v>
      </c>
      <c r="D99" s="7">
        <v>17.940000000000001</v>
      </c>
      <c r="E99" s="7">
        <v>8.83</v>
      </c>
      <c r="F99" s="7">
        <v>0.38</v>
      </c>
      <c r="G99" s="7">
        <v>152.83000000000001</v>
      </c>
      <c r="H99" s="7" t="s">
        <v>15</v>
      </c>
      <c r="I99" s="20" t="s">
        <v>116</v>
      </c>
    </row>
    <row r="100" spans="1:9" ht="30" x14ac:dyDescent="0.25">
      <c r="A100" s="11">
        <v>2</v>
      </c>
      <c r="B100" s="6" t="s">
        <v>37</v>
      </c>
      <c r="C100" s="7">
        <v>200</v>
      </c>
      <c r="D100" s="7">
        <v>4.37</v>
      </c>
      <c r="E100" s="7">
        <v>6.65</v>
      </c>
      <c r="F100" s="7">
        <v>29.94</v>
      </c>
      <c r="G100" s="7">
        <v>197.39</v>
      </c>
      <c r="H100" s="7" t="s">
        <v>15</v>
      </c>
      <c r="I100" s="26" t="s">
        <v>38</v>
      </c>
    </row>
    <row r="101" spans="1:9" ht="30" x14ac:dyDescent="0.25">
      <c r="A101" s="11">
        <v>3</v>
      </c>
      <c r="B101" s="6" t="s">
        <v>54</v>
      </c>
      <c r="C101" s="7" t="s">
        <v>55</v>
      </c>
      <c r="D101" s="7">
        <v>0.09</v>
      </c>
      <c r="E101" s="7">
        <v>0.01</v>
      </c>
      <c r="F101" s="7">
        <v>15.27</v>
      </c>
      <c r="G101" s="7">
        <v>63.25</v>
      </c>
      <c r="H101" s="7" t="s">
        <v>15</v>
      </c>
      <c r="I101" s="20" t="s">
        <v>56</v>
      </c>
    </row>
    <row r="102" spans="1:9" x14ac:dyDescent="0.25">
      <c r="A102" s="4"/>
      <c r="B102" s="4" t="s">
        <v>57</v>
      </c>
      <c r="C102" s="4"/>
      <c r="D102" s="23">
        <f>SUM(D99:D101)</f>
        <v>22.400000000000002</v>
      </c>
      <c r="E102" s="23">
        <f>SUM(E99:E101)</f>
        <v>15.49</v>
      </c>
      <c r="F102" s="23">
        <f>SUM(F99:F101)</f>
        <v>45.59</v>
      </c>
      <c r="G102" s="23">
        <f>SUM(G99:G101)</f>
        <v>413.47</v>
      </c>
      <c r="H102" s="24"/>
      <c r="I102" s="17"/>
    </row>
    <row r="103" spans="1:9" x14ac:dyDescent="0.25">
      <c r="A103" s="245">
        <v>0.875</v>
      </c>
      <c r="B103" s="246"/>
      <c r="C103" s="3"/>
      <c r="D103" s="3"/>
      <c r="E103" s="3"/>
      <c r="F103" s="3"/>
      <c r="G103" s="3"/>
      <c r="H103" s="3"/>
      <c r="I103" s="17"/>
    </row>
    <row r="104" spans="1:9" ht="30" x14ac:dyDescent="0.25">
      <c r="A104" s="16">
        <v>1</v>
      </c>
      <c r="B104" s="6" t="s">
        <v>58</v>
      </c>
      <c r="C104" s="7">
        <v>140</v>
      </c>
      <c r="D104" s="2">
        <v>4.0599999999999996</v>
      </c>
      <c r="E104" s="2">
        <v>4.4800000000000004</v>
      </c>
      <c r="F104" s="33">
        <v>5.6</v>
      </c>
      <c r="G104" s="33">
        <v>82.6</v>
      </c>
      <c r="H104" s="7" t="s">
        <v>15</v>
      </c>
      <c r="I104" s="26" t="s">
        <v>59</v>
      </c>
    </row>
    <row r="105" spans="1:9" x14ac:dyDescent="0.25">
      <c r="A105" s="244" t="s">
        <v>60</v>
      </c>
      <c r="B105" s="242"/>
      <c r="C105" s="34"/>
      <c r="D105" s="34"/>
      <c r="E105" s="34"/>
      <c r="F105" s="34"/>
      <c r="G105" s="34"/>
      <c r="H105" s="34"/>
      <c r="I105" s="17"/>
    </row>
    <row r="106" spans="1:9" ht="30" x14ac:dyDescent="0.25">
      <c r="A106" s="16">
        <v>1</v>
      </c>
      <c r="B106" s="27" t="s">
        <v>61</v>
      </c>
      <c r="C106" s="28">
        <v>15</v>
      </c>
      <c r="D106" s="35">
        <v>0.12</v>
      </c>
      <c r="E106" s="35">
        <v>10.87</v>
      </c>
      <c r="F106" s="35">
        <v>0.19</v>
      </c>
      <c r="G106" s="36">
        <v>99.1</v>
      </c>
      <c r="H106" s="28" t="s">
        <v>15</v>
      </c>
      <c r="I106" s="26" t="s">
        <v>62</v>
      </c>
    </row>
    <row r="107" spans="1:9" ht="30" x14ac:dyDescent="0.25">
      <c r="A107" s="11">
        <v>2</v>
      </c>
      <c r="B107" s="6" t="s">
        <v>63</v>
      </c>
      <c r="C107" s="7">
        <v>150</v>
      </c>
      <c r="D107" s="33">
        <v>9.9</v>
      </c>
      <c r="E107" s="33">
        <v>1.8</v>
      </c>
      <c r="F107" s="33">
        <v>50.1</v>
      </c>
      <c r="G107" s="33">
        <v>261</v>
      </c>
      <c r="H107" s="7" t="s">
        <v>15</v>
      </c>
      <c r="I107" s="26" t="s">
        <v>64</v>
      </c>
    </row>
    <row r="108" spans="1:9" ht="30" x14ac:dyDescent="0.25">
      <c r="A108" s="11">
        <v>3</v>
      </c>
      <c r="B108" s="6" t="s">
        <v>65</v>
      </c>
      <c r="C108" s="7">
        <v>200</v>
      </c>
      <c r="D108" s="33">
        <v>15.2</v>
      </c>
      <c r="E108" s="33">
        <v>1.6</v>
      </c>
      <c r="F108" s="33">
        <v>98.4</v>
      </c>
      <c r="G108" s="33">
        <v>470</v>
      </c>
      <c r="H108" s="7" t="s">
        <v>15</v>
      </c>
      <c r="I108" s="26" t="s">
        <v>66</v>
      </c>
    </row>
    <row r="109" spans="1:9" x14ac:dyDescent="0.25">
      <c r="A109" s="4"/>
      <c r="B109" s="37" t="s">
        <v>67</v>
      </c>
      <c r="C109" s="4"/>
      <c r="D109" s="40">
        <f>SUM(D81+D85+D93+D97+D102+D104+D106+D107+D108)</f>
        <v>130.10000000000002</v>
      </c>
      <c r="E109" s="40">
        <f>SUM(E81+E85+E93+E97+E102+E104+E106+E107+E108)</f>
        <v>100.49</v>
      </c>
      <c r="F109" s="40">
        <f>SUM(F81+F85+F93+F97+F102+F104+F106+F107+F108)</f>
        <v>380.53999999999996</v>
      </c>
      <c r="G109" s="40">
        <f>SUM(G81+G85+G93+G97+G102+G104+G106+G107+G108)</f>
        <v>2981.9799999999996</v>
      </c>
      <c r="H109" s="4"/>
      <c r="I109" s="4"/>
    </row>
    <row r="110" spans="1:9" x14ac:dyDescent="0.25">
      <c r="A110" s="238" t="s">
        <v>117</v>
      </c>
      <c r="B110" s="239"/>
      <c r="C110" s="239"/>
      <c r="D110" s="239"/>
      <c r="E110" s="239"/>
      <c r="F110" s="239"/>
      <c r="G110" s="239"/>
      <c r="H110" s="239"/>
      <c r="I110" s="240"/>
    </row>
    <row r="111" spans="1:9" x14ac:dyDescent="0.25">
      <c r="A111" s="244" t="s">
        <v>12</v>
      </c>
      <c r="B111" s="242"/>
      <c r="C111" s="3"/>
      <c r="D111" s="3"/>
      <c r="E111" s="3"/>
      <c r="F111" s="3"/>
      <c r="G111" s="3"/>
      <c r="H111" s="3"/>
      <c r="I111" s="4"/>
    </row>
    <row r="112" spans="1:9" ht="30" x14ac:dyDescent="0.25">
      <c r="A112" s="11">
        <v>1</v>
      </c>
      <c r="B112" s="6" t="s">
        <v>118</v>
      </c>
      <c r="C112" s="7" t="s">
        <v>14</v>
      </c>
      <c r="D112" s="8">
        <v>15.38</v>
      </c>
      <c r="E112" s="8">
        <v>10.93</v>
      </c>
      <c r="F112" s="9">
        <v>31.7</v>
      </c>
      <c r="G112" s="8">
        <v>282.23</v>
      </c>
      <c r="H112" s="7" t="s">
        <v>15</v>
      </c>
      <c r="I112" s="15" t="s">
        <v>119</v>
      </c>
    </row>
    <row r="113" spans="1:9" ht="30" x14ac:dyDescent="0.25">
      <c r="A113" s="11">
        <v>2</v>
      </c>
      <c r="B113" s="47" t="s">
        <v>71</v>
      </c>
      <c r="C113" s="7">
        <v>30</v>
      </c>
      <c r="D113" s="19">
        <v>3.84</v>
      </c>
      <c r="E113" s="19">
        <v>6.66</v>
      </c>
      <c r="F113" s="19">
        <v>0.45</v>
      </c>
      <c r="G113" s="19">
        <v>77.099999999999994</v>
      </c>
      <c r="H113" s="7" t="s">
        <v>15</v>
      </c>
      <c r="I113" s="20" t="s">
        <v>72</v>
      </c>
    </row>
    <row r="114" spans="1:9" ht="30" x14ac:dyDescent="0.25">
      <c r="A114" s="11">
        <v>3</v>
      </c>
      <c r="B114" s="6" t="s">
        <v>120</v>
      </c>
      <c r="C114" s="7" t="s">
        <v>20</v>
      </c>
      <c r="D114" s="19">
        <v>1.45</v>
      </c>
      <c r="E114" s="19">
        <v>1.6</v>
      </c>
      <c r="F114" s="7">
        <v>17.32</v>
      </c>
      <c r="G114" s="19">
        <v>89.25</v>
      </c>
      <c r="H114" s="7" t="s">
        <v>15</v>
      </c>
      <c r="I114" s="15" t="s">
        <v>121</v>
      </c>
    </row>
    <row r="115" spans="1:9" x14ac:dyDescent="0.25">
      <c r="A115" s="4"/>
      <c r="B115" s="4" t="s">
        <v>22</v>
      </c>
      <c r="C115" s="4"/>
      <c r="D115" s="18">
        <f>SUM(D112:D114)</f>
        <v>20.669999999999998</v>
      </c>
      <c r="E115" s="40">
        <f>SUM(E112:E114)</f>
        <v>19.190000000000001</v>
      </c>
      <c r="F115" s="40">
        <f>SUM(F112:F114)</f>
        <v>49.47</v>
      </c>
      <c r="G115" s="18">
        <f>SUM(G112:G114)</f>
        <v>448.58000000000004</v>
      </c>
      <c r="H115" s="4"/>
      <c r="I115" s="4"/>
    </row>
    <row r="116" spans="1:9" x14ac:dyDescent="0.25">
      <c r="A116" s="241" t="s">
        <v>23</v>
      </c>
      <c r="B116" s="248"/>
      <c r="C116" s="4"/>
      <c r="D116" s="18"/>
      <c r="E116" s="40"/>
      <c r="F116" s="40"/>
      <c r="G116" s="18"/>
      <c r="H116" s="49"/>
      <c r="I116" s="4"/>
    </row>
    <row r="117" spans="1:9" ht="30" x14ac:dyDescent="0.25">
      <c r="A117" s="16">
        <v>1</v>
      </c>
      <c r="B117" s="42" t="s">
        <v>89</v>
      </c>
      <c r="C117" s="16" t="s">
        <v>90</v>
      </c>
      <c r="D117" s="16">
        <v>14.84</v>
      </c>
      <c r="E117" s="16">
        <v>10.88</v>
      </c>
      <c r="F117" s="16">
        <v>7.0000000000000007E-2</v>
      </c>
      <c r="G117" s="43">
        <v>157.5</v>
      </c>
      <c r="H117" s="7" t="s">
        <v>15</v>
      </c>
      <c r="I117" s="17" t="s">
        <v>91</v>
      </c>
    </row>
    <row r="118" spans="1:9" ht="30" x14ac:dyDescent="0.25">
      <c r="A118" s="16">
        <v>2</v>
      </c>
      <c r="B118" s="6" t="s">
        <v>76</v>
      </c>
      <c r="C118" s="7">
        <v>200</v>
      </c>
      <c r="D118" s="19">
        <v>1</v>
      </c>
      <c r="E118" s="19">
        <v>0.2</v>
      </c>
      <c r="F118" s="19">
        <v>20.2</v>
      </c>
      <c r="G118" s="19">
        <v>92</v>
      </c>
      <c r="H118" s="41" t="s">
        <v>15</v>
      </c>
      <c r="I118" s="17" t="s">
        <v>77</v>
      </c>
    </row>
    <row r="119" spans="1:9" x14ac:dyDescent="0.25">
      <c r="A119" s="21"/>
      <c r="B119" s="6" t="s">
        <v>28</v>
      </c>
      <c r="C119" s="22"/>
      <c r="D119" s="23">
        <f>SUM(D117:D118:D118)</f>
        <v>15.84</v>
      </c>
      <c r="E119" s="23">
        <f>SUM(E117:E118:E118)</f>
        <v>11.08</v>
      </c>
      <c r="F119" s="23">
        <f>SUM(F117:F118:F118)</f>
        <v>20.27</v>
      </c>
      <c r="G119" s="23">
        <f>SUM(G117:G118:G118)</f>
        <v>249.5</v>
      </c>
      <c r="H119" s="24"/>
      <c r="I119" s="17"/>
    </row>
    <row r="120" spans="1:9" x14ac:dyDescent="0.25">
      <c r="A120" s="236" t="s">
        <v>29</v>
      </c>
      <c r="B120" s="237"/>
      <c r="C120" s="3"/>
      <c r="D120" s="3"/>
      <c r="E120" s="3"/>
      <c r="F120" s="3"/>
      <c r="G120" s="3"/>
      <c r="H120" s="3"/>
      <c r="I120" s="17"/>
    </row>
    <row r="121" spans="1:9" ht="30" x14ac:dyDescent="0.25">
      <c r="A121" s="11">
        <v>1</v>
      </c>
      <c r="B121" s="6" t="s">
        <v>122</v>
      </c>
      <c r="C121" s="7" t="s">
        <v>105</v>
      </c>
      <c r="D121" s="7">
        <v>9.42</v>
      </c>
      <c r="E121" s="7">
        <v>4.3099999999999996</v>
      </c>
      <c r="F121" s="7">
        <v>4.95</v>
      </c>
      <c r="G121" s="7">
        <v>96.65</v>
      </c>
      <c r="H121" s="41" t="s">
        <v>15</v>
      </c>
      <c r="I121" s="15" t="s">
        <v>123</v>
      </c>
    </row>
    <row r="122" spans="1:9" ht="30" x14ac:dyDescent="0.25">
      <c r="A122" s="11">
        <v>2</v>
      </c>
      <c r="B122" s="12" t="s">
        <v>124</v>
      </c>
      <c r="C122" s="13">
        <v>500</v>
      </c>
      <c r="D122" s="13">
        <v>3.78</v>
      </c>
      <c r="E122" s="13">
        <v>5.51</v>
      </c>
      <c r="F122" s="13">
        <v>22.59</v>
      </c>
      <c r="G122" s="14">
        <v>155.4</v>
      </c>
      <c r="H122" s="7" t="s">
        <v>15</v>
      </c>
      <c r="I122" s="15" t="s">
        <v>125</v>
      </c>
    </row>
    <row r="123" spans="1:9" ht="30" x14ac:dyDescent="0.25">
      <c r="A123" s="11">
        <v>3</v>
      </c>
      <c r="B123" s="6" t="s">
        <v>126</v>
      </c>
      <c r="C123" s="7">
        <v>75</v>
      </c>
      <c r="D123" s="7">
        <v>22.68</v>
      </c>
      <c r="E123" s="7">
        <v>8.77</v>
      </c>
      <c r="F123" s="19">
        <v>0</v>
      </c>
      <c r="G123" s="7">
        <v>170.13</v>
      </c>
      <c r="H123" s="7" t="s">
        <v>15</v>
      </c>
      <c r="I123" s="15" t="s">
        <v>127</v>
      </c>
    </row>
    <row r="124" spans="1:9" ht="30" x14ac:dyDescent="0.25">
      <c r="A124" s="11">
        <v>4</v>
      </c>
      <c r="B124" s="6" t="s">
        <v>128</v>
      </c>
      <c r="C124" s="7">
        <v>205</v>
      </c>
      <c r="D124" s="7">
        <v>4.6399999999999997</v>
      </c>
      <c r="E124" s="7">
        <v>9.44</v>
      </c>
      <c r="F124" s="7">
        <v>21.69</v>
      </c>
      <c r="G124" s="7">
        <v>192.92</v>
      </c>
      <c r="H124" s="7" t="s">
        <v>15</v>
      </c>
      <c r="I124" s="15" t="s">
        <v>129</v>
      </c>
    </row>
    <row r="125" spans="1:9" ht="30" x14ac:dyDescent="0.25">
      <c r="A125" s="11">
        <v>5</v>
      </c>
      <c r="B125" s="6" t="s">
        <v>87</v>
      </c>
      <c r="C125" s="7">
        <v>50</v>
      </c>
      <c r="D125" s="19">
        <v>4.2</v>
      </c>
      <c r="E125" s="7">
        <v>5.76</v>
      </c>
      <c r="F125" s="7">
        <v>5.63</v>
      </c>
      <c r="G125" s="7">
        <v>89.86</v>
      </c>
      <c r="H125" s="7" t="s">
        <v>15</v>
      </c>
      <c r="I125" s="20" t="s">
        <v>88</v>
      </c>
    </row>
    <row r="126" spans="1:9" ht="30" x14ac:dyDescent="0.25">
      <c r="A126" s="11">
        <v>6</v>
      </c>
      <c r="B126" s="6" t="s">
        <v>39</v>
      </c>
      <c r="C126" s="7">
        <v>200</v>
      </c>
      <c r="D126" s="7">
        <v>0.64</v>
      </c>
      <c r="E126" s="19">
        <v>0</v>
      </c>
      <c r="F126" s="19">
        <v>26.7</v>
      </c>
      <c r="G126" s="19">
        <v>109.4</v>
      </c>
      <c r="H126" s="7" t="s">
        <v>15</v>
      </c>
      <c r="I126" s="17" t="s">
        <v>40</v>
      </c>
    </row>
    <row r="127" spans="1:9" x14ac:dyDescent="0.25">
      <c r="A127" s="4"/>
      <c r="B127" s="4" t="s">
        <v>41</v>
      </c>
      <c r="C127" s="24"/>
      <c r="D127" s="23">
        <f>SUM(D121:D126)</f>
        <v>45.36</v>
      </c>
      <c r="E127" s="31">
        <f t="shared" ref="E127:G127" si="8">SUM(E121:E126)</f>
        <v>33.79</v>
      </c>
      <c r="F127" s="31">
        <f t="shared" si="8"/>
        <v>81.56</v>
      </c>
      <c r="G127" s="31">
        <f t="shared" si="8"/>
        <v>814.36</v>
      </c>
      <c r="H127" s="24"/>
      <c r="I127" s="15"/>
    </row>
    <row r="128" spans="1:9" x14ac:dyDescent="0.25">
      <c r="A128" s="241" t="s">
        <v>42</v>
      </c>
      <c r="B128" s="242"/>
      <c r="C128" s="3"/>
      <c r="D128" s="3"/>
      <c r="E128" s="3"/>
      <c r="F128" s="3"/>
      <c r="G128" s="3"/>
      <c r="H128" s="3"/>
      <c r="I128" s="15"/>
    </row>
    <row r="129" spans="1:9" ht="30" x14ac:dyDescent="0.25">
      <c r="A129" s="11">
        <v>1</v>
      </c>
      <c r="B129" s="6" t="s">
        <v>107</v>
      </c>
      <c r="C129" s="7">
        <v>200</v>
      </c>
      <c r="D129" s="19">
        <v>0.8</v>
      </c>
      <c r="E129" s="19">
        <v>0.8</v>
      </c>
      <c r="F129" s="19">
        <v>19.600000000000001</v>
      </c>
      <c r="G129" s="19">
        <v>94</v>
      </c>
      <c r="H129" s="7" t="s">
        <v>15</v>
      </c>
      <c r="I129" s="26" t="s">
        <v>27</v>
      </c>
    </row>
    <row r="130" spans="1:9" ht="30" x14ac:dyDescent="0.25">
      <c r="A130" s="11">
        <v>2</v>
      </c>
      <c r="B130" s="6" t="s">
        <v>43</v>
      </c>
      <c r="C130" s="7">
        <v>200</v>
      </c>
      <c r="D130" s="7">
        <v>0.68</v>
      </c>
      <c r="E130" s="7">
        <v>0.25</v>
      </c>
      <c r="F130" s="7">
        <v>9.66</v>
      </c>
      <c r="G130" s="19">
        <v>56.8</v>
      </c>
      <c r="H130" s="7" t="s">
        <v>15</v>
      </c>
      <c r="I130" s="15" t="s">
        <v>44</v>
      </c>
    </row>
    <row r="131" spans="1:9" x14ac:dyDescent="0.25">
      <c r="A131" s="24"/>
      <c r="B131" s="30" t="s">
        <v>47</v>
      </c>
      <c r="C131" s="24"/>
      <c r="D131" s="23">
        <f>SUM(D129:D130)</f>
        <v>1.48</v>
      </c>
      <c r="E131" s="23">
        <f t="shared" ref="E131:G131" si="9">SUM(E129:E130)</f>
        <v>1.05</v>
      </c>
      <c r="F131" s="23">
        <f t="shared" si="9"/>
        <v>29.26</v>
      </c>
      <c r="G131" s="23">
        <f t="shared" si="9"/>
        <v>150.80000000000001</v>
      </c>
      <c r="H131" s="24"/>
      <c r="I131" s="26"/>
    </row>
    <row r="132" spans="1:9" x14ac:dyDescent="0.25">
      <c r="A132" s="244" t="s">
        <v>48</v>
      </c>
      <c r="B132" s="242"/>
      <c r="C132" s="34"/>
      <c r="D132" s="34"/>
      <c r="E132" s="34"/>
      <c r="F132" s="34"/>
      <c r="G132" s="34"/>
      <c r="H132" s="34"/>
      <c r="I132" s="15"/>
    </row>
    <row r="133" spans="1:9" ht="30" x14ac:dyDescent="0.25">
      <c r="A133" s="11">
        <v>1</v>
      </c>
      <c r="B133" s="6" t="s">
        <v>92</v>
      </c>
      <c r="C133" s="7">
        <v>100</v>
      </c>
      <c r="D133" s="7">
        <v>16.68</v>
      </c>
      <c r="E133" s="7">
        <v>9.57</v>
      </c>
      <c r="F133" s="7">
        <v>15.97</v>
      </c>
      <c r="G133" s="7">
        <v>219.88</v>
      </c>
      <c r="H133" s="7" t="s">
        <v>15</v>
      </c>
      <c r="I133" s="15" t="s">
        <v>93</v>
      </c>
    </row>
    <row r="134" spans="1:9" ht="30" x14ac:dyDescent="0.25">
      <c r="A134" s="11">
        <v>2</v>
      </c>
      <c r="B134" s="6" t="s">
        <v>130</v>
      </c>
      <c r="C134" s="7">
        <v>145</v>
      </c>
      <c r="D134" s="7">
        <v>2.86</v>
      </c>
      <c r="E134" s="7">
        <v>10.52</v>
      </c>
      <c r="F134" s="19">
        <v>18.3</v>
      </c>
      <c r="G134" s="7">
        <v>179.54</v>
      </c>
      <c r="H134" s="7" t="s">
        <v>15</v>
      </c>
      <c r="I134" s="15" t="s">
        <v>131</v>
      </c>
    </row>
    <row r="135" spans="1:9" ht="30" x14ac:dyDescent="0.25">
      <c r="A135" s="11">
        <v>3</v>
      </c>
      <c r="B135" s="6" t="s">
        <v>102</v>
      </c>
      <c r="C135" s="7">
        <v>200</v>
      </c>
      <c r="D135" s="19">
        <v>1.45</v>
      </c>
      <c r="E135" s="19">
        <v>1.6</v>
      </c>
      <c r="F135" s="7">
        <v>2.35</v>
      </c>
      <c r="G135" s="19">
        <v>29.6</v>
      </c>
      <c r="H135" s="7" t="s">
        <v>15</v>
      </c>
      <c r="I135" s="17" t="s">
        <v>103</v>
      </c>
    </row>
    <row r="136" spans="1:9" x14ac:dyDescent="0.25">
      <c r="A136" s="4"/>
      <c r="B136" s="4" t="s">
        <v>57</v>
      </c>
      <c r="C136" s="24"/>
      <c r="D136" s="31">
        <f>SUM(D133:D135)</f>
        <v>20.99</v>
      </c>
      <c r="E136" s="31">
        <f t="shared" ref="E136:G136" si="10">SUM(E133:E135)</f>
        <v>21.69</v>
      </c>
      <c r="F136" s="31">
        <f t="shared" si="10"/>
        <v>36.620000000000005</v>
      </c>
      <c r="G136" s="31">
        <f t="shared" si="10"/>
        <v>429.02</v>
      </c>
      <c r="H136" s="24"/>
      <c r="I136" s="15"/>
    </row>
    <row r="137" spans="1:9" x14ac:dyDescent="0.25">
      <c r="A137" s="245">
        <v>0.875</v>
      </c>
      <c r="B137" s="246"/>
      <c r="C137" s="3"/>
      <c r="D137" s="3"/>
      <c r="E137" s="3"/>
      <c r="F137" s="3"/>
      <c r="G137" s="3"/>
      <c r="H137" s="3"/>
      <c r="I137" s="17"/>
    </row>
    <row r="138" spans="1:9" ht="30" x14ac:dyDescent="0.25">
      <c r="A138" s="16">
        <v>1</v>
      </c>
      <c r="B138" s="6" t="s">
        <v>58</v>
      </c>
      <c r="C138" s="7">
        <v>140</v>
      </c>
      <c r="D138" s="2">
        <v>4.0599999999999996</v>
      </c>
      <c r="E138" s="2">
        <v>4.4800000000000004</v>
      </c>
      <c r="F138" s="33">
        <v>5.6</v>
      </c>
      <c r="G138" s="33">
        <v>82.6</v>
      </c>
      <c r="H138" s="7" t="s">
        <v>15</v>
      </c>
      <c r="I138" s="26" t="s">
        <v>59</v>
      </c>
    </row>
    <row r="139" spans="1:9" x14ac:dyDescent="0.25">
      <c r="A139" s="244" t="s">
        <v>60</v>
      </c>
      <c r="B139" s="242"/>
      <c r="C139" s="34"/>
      <c r="D139" s="34"/>
      <c r="E139" s="34"/>
      <c r="F139" s="34"/>
      <c r="G139" s="34"/>
      <c r="H139" s="34"/>
      <c r="I139" s="17"/>
    </row>
    <row r="140" spans="1:9" ht="30" x14ac:dyDescent="0.25">
      <c r="A140" s="16">
        <v>1</v>
      </c>
      <c r="B140" s="27" t="s">
        <v>61</v>
      </c>
      <c r="C140" s="28">
        <v>15</v>
      </c>
      <c r="D140" s="35">
        <v>0.12</v>
      </c>
      <c r="E140" s="35">
        <v>10.87</v>
      </c>
      <c r="F140" s="35">
        <v>0.19</v>
      </c>
      <c r="G140" s="36">
        <v>99.1</v>
      </c>
      <c r="H140" s="28" t="s">
        <v>15</v>
      </c>
      <c r="I140" s="26" t="s">
        <v>62</v>
      </c>
    </row>
    <row r="141" spans="1:9" ht="30" x14ac:dyDescent="0.25">
      <c r="A141" s="11">
        <v>2</v>
      </c>
      <c r="B141" s="6" t="s">
        <v>63</v>
      </c>
      <c r="C141" s="7">
        <v>150</v>
      </c>
      <c r="D141" s="33">
        <v>9.9</v>
      </c>
      <c r="E141" s="33">
        <v>1.8</v>
      </c>
      <c r="F141" s="33">
        <v>50.1</v>
      </c>
      <c r="G141" s="33">
        <v>261</v>
      </c>
      <c r="H141" s="7" t="s">
        <v>15</v>
      </c>
      <c r="I141" s="26" t="s">
        <v>64</v>
      </c>
    </row>
    <row r="142" spans="1:9" ht="30" x14ac:dyDescent="0.25">
      <c r="A142" s="11">
        <v>3</v>
      </c>
      <c r="B142" s="6" t="s">
        <v>65</v>
      </c>
      <c r="C142" s="7">
        <v>200</v>
      </c>
      <c r="D142" s="33">
        <v>15.2</v>
      </c>
      <c r="E142" s="33">
        <v>1.6</v>
      </c>
      <c r="F142" s="33">
        <v>98.4</v>
      </c>
      <c r="G142" s="33">
        <v>470</v>
      </c>
      <c r="H142" s="7" t="s">
        <v>15</v>
      </c>
      <c r="I142" s="26" t="s">
        <v>66</v>
      </c>
    </row>
    <row r="143" spans="1:9" x14ac:dyDescent="0.25">
      <c r="A143" s="4"/>
      <c r="B143" s="37" t="s">
        <v>67</v>
      </c>
      <c r="C143" s="4"/>
      <c r="D143" s="40">
        <f>SUM(D115+D119+D127+D131+D136+D138+D140+D141+D142)</f>
        <v>133.62</v>
      </c>
      <c r="E143" s="40">
        <f t="shared" ref="E143:G143" si="11">SUM(E115+E119+E127+E131+E136+E138+E140+E141+E142)</f>
        <v>105.55</v>
      </c>
      <c r="F143" s="40">
        <f t="shared" si="11"/>
        <v>371.47</v>
      </c>
      <c r="G143" s="40">
        <f t="shared" si="11"/>
        <v>3004.96</v>
      </c>
      <c r="H143" s="4"/>
      <c r="I143" s="15"/>
    </row>
    <row r="144" spans="1:9" x14ac:dyDescent="0.25">
      <c r="A144" s="238" t="s">
        <v>132</v>
      </c>
      <c r="B144" s="239"/>
      <c r="C144" s="239"/>
      <c r="D144" s="239"/>
      <c r="E144" s="239"/>
      <c r="F144" s="239"/>
      <c r="G144" s="239"/>
      <c r="H144" s="239"/>
      <c r="I144" s="240"/>
    </row>
    <row r="145" spans="1:9" x14ac:dyDescent="0.25">
      <c r="A145" s="244" t="s">
        <v>12</v>
      </c>
      <c r="B145" s="242"/>
      <c r="C145" s="3"/>
      <c r="D145" s="3"/>
      <c r="E145" s="3"/>
      <c r="F145" s="3"/>
      <c r="G145" s="3"/>
      <c r="H145" s="3"/>
      <c r="I145" s="15"/>
    </row>
    <row r="146" spans="1:9" ht="45" x14ac:dyDescent="0.25">
      <c r="A146" s="11">
        <v>1</v>
      </c>
      <c r="B146" s="6" t="s">
        <v>133</v>
      </c>
      <c r="C146" s="7" t="s">
        <v>14</v>
      </c>
      <c r="D146" s="7">
        <v>15.36</v>
      </c>
      <c r="E146" s="7">
        <v>12.18</v>
      </c>
      <c r="F146" s="7">
        <v>25.97</v>
      </c>
      <c r="G146" s="7">
        <v>270.33</v>
      </c>
      <c r="H146" s="41" t="s">
        <v>15</v>
      </c>
      <c r="I146" s="15" t="s">
        <v>134</v>
      </c>
    </row>
    <row r="147" spans="1:9" ht="30" x14ac:dyDescent="0.25">
      <c r="A147" s="11">
        <v>2</v>
      </c>
      <c r="B147" s="6" t="s">
        <v>135</v>
      </c>
      <c r="C147" s="7">
        <v>50</v>
      </c>
      <c r="D147" s="19">
        <v>11.6</v>
      </c>
      <c r="E147" s="7">
        <v>14.75</v>
      </c>
      <c r="F147" s="19">
        <v>0</v>
      </c>
      <c r="G147" s="19">
        <v>182</v>
      </c>
      <c r="H147" s="7" t="s">
        <v>15</v>
      </c>
      <c r="I147" s="15" t="s">
        <v>136</v>
      </c>
    </row>
    <row r="148" spans="1:9" ht="30" x14ac:dyDescent="0.25">
      <c r="A148" s="11">
        <v>3</v>
      </c>
      <c r="B148" s="6" t="s">
        <v>102</v>
      </c>
      <c r="C148" s="7">
        <v>200</v>
      </c>
      <c r="D148" s="19">
        <v>1.45</v>
      </c>
      <c r="E148" s="19">
        <v>1.6</v>
      </c>
      <c r="F148" s="7">
        <v>2.35</v>
      </c>
      <c r="G148" s="19">
        <v>29.6</v>
      </c>
      <c r="H148" s="7" t="s">
        <v>15</v>
      </c>
      <c r="I148" s="17" t="s">
        <v>103</v>
      </c>
    </row>
    <row r="149" spans="1:9" x14ac:dyDescent="0.25">
      <c r="A149" s="4"/>
      <c r="B149" s="24" t="s">
        <v>22</v>
      </c>
      <c r="C149" s="24"/>
      <c r="D149" s="23">
        <f>SUM(D146:D148)</f>
        <v>28.41</v>
      </c>
      <c r="E149" s="23">
        <f t="shared" ref="E149:G149" si="12">SUM(E146:E148)</f>
        <v>28.53</v>
      </c>
      <c r="F149" s="23">
        <f t="shared" si="12"/>
        <v>28.32</v>
      </c>
      <c r="G149" s="23">
        <f t="shared" si="12"/>
        <v>481.93</v>
      </c>
      <c r="H149" s="24"/>
      <c r="I149" s="15"/>
    </row>
    <row r="150" spans="1:9" x14ac:dyDescent="0.25">
      <c r="A150" s="241" t="s">
        <v>23</v>
      </c>
      <c r="B150" s="248"/>
      <c r="C150" s="24"/>
      <c r="D150" s="23"/>
      <c r="E150" s="23"/>
      <c r="F150" s="23"/>
      <c r="G150" s="23"/>
      <c r="H150" s="24"/>
      <c r="I150" s="15"/>
    </row>
    <row r="151" spans="1:9" ht="30" x14ac:dyDescent="0.25">
      <c r="A151" s="11">
        <v>1</v>
      </c>
      <c r="B151" s="42" t="s">
        <v>100</v>
      </c>
      <c r="C151" s="16">
        <v>60</v>
      </c>
      <c r="D151" s="16">
        <v>5.95</v>
      </c>
      <c r="E151" s="16">
        <v>5.56</v>
      </c>
      <c r="F151" s="16">
        <v>1.69</v>
      </c>
      <c r="G151" s="43">
        <v>80.8</v>
      </c>
      <c r="H151" s="7" t="s">
        <v>15</v>
      </c>
      <c r="I151" s="17" t="s">
        <v>101</v>
      </c>
    </row>
    <row r="152" spans="1:9" ht="30" x14ac:dyDescent="0.25">
      <c r="A152" s="16">
        <v>2</v>
      </c>
      <c r="B152" s="6" t="s">
        <v>76</v>
      </c>
      <c r="C152" s="7">
        <v>200</v>
      </c>
      <c r="D152" s="19">
        <v>1</v>
      </c>
      <c r="E152" s="19">
        <v>0.2</v>
      </c>
      <c r="F152" s="19">
        <v>20.2</v>
      </c>
      <c r="G152" s="19">
        <v>92</v>
      </c>
      <c r="H152" s="41" t="s">
        <v>15</v>
      </c>
      <c r="I152" s="17" t="s">
        <v>77</v>
      </c>
    </row>
    <row r="153" spans="1:9" x14ac:dyDescent="0.25">
      <c r="A153" s="4"/>
      <c r="B153" s="6" t="s">
        <v>28</v>
      </c>
      <c r="C153" s="4"/>
      <c r="D153" s="40">
        <f>SUM(D151:D152:D152)</f>
        <v>6.95</v>
      </c>
      <c r="E153" s="40">
        <f>SUM(E151:E152:E152)</f>
        <v>5.76</v>
      </c>
      <c r="F153" s="40">
        <f>SUM(F151:F152:F152)</f>
        <v>21.89</v>
      </c>
      <c r="G153" s="40">
        <f>SUM(G151:G152:G152)</f>
        <v>172.8</v>
      </c>
      <c r="H153" s="4"/>
      <c r="I153" s="17"/>
    </row>
    <row r="154" spans="1:9" x14ac:dyDescent="0.25">
      <c r="A154" s="236" t="s">
        <v>29</v>
      </c>
      <c r="B154" s="237"/>
      <c r="C154" s="3"/>
      <c r="D154" s="3"/>
      <c r="E154" s="3"/>
      <c r="F154" s="3"/>
      <c r="G154" s="3"/>
      <c r="H154" s="3"/>
      <c r="I154" s="15"/>
    </row>
    <row r="155" spans="1:9" ht="30" x14ac:dyDescent="0.25">
      <c r="A155" s="11">
        <v>1</v>
      </c>
      <c r="B155" s="6" t="s">
        <v>137</v>
      </c>
      <c r="C155" s="7">
        <v>50</v>
      </c>
      <c r="D155" s="19">
        <v>0.4</v>
      </c>
      <c r="E155" s="19">
        <v>0.05</v>
      </c>
      <c r="F155" s="19">
        <v>0.8</v>
      </c>
      <c r="G155" s="7">
        <v>5.25</v>
      </c>
      <c r="H155" s="7" t="s">
        <v>15</v>
      </c>
      <c r="I155" s="15" t="s">
        <v>138</v>
      </c>
    </row>
    <row r="156" spans="1:9" ht="30" x14ac:dyDescent="0.25">
      <c r="A156" s="11">
        <v>2</v>
      </c>
      <c r="B156" s="6" t="s">
        <v>139</v>
      </c>
      <c r="C156" s="7" t="s">
        <v>140</v>
      </c>
      <c r="D156" s="7">
        <v>4.24</v>
      </c>
      <c r="E156" s="7">
        <v>7.46</v>
      </c>
      <c r="F156" s="7">
        <v>16.23</v>
      </c>
      <c r="G156" s="7">
        <v>149.62</v>
      </c>
      <c r="H156" s="7" t="s">
        <v>15</v>
      </c>
      <c r="I156" s="15" t="s">
        <v>141</v>
      </c>
    </row>
    <row r="157" spans="1:9" ht="30" x14ac:dyDescent="0.25">
      <c r="A157" s="11">
        <v>3</v>
      </c>
      <c r="B157" s="6" t="s">
        <v>142</v>
      </c>
      <c r="C157" s="7">
        <v>105</v>
      </c>
      <c r="D157" s="7">
        <v>17.260000000000002</v>
      </c>
      <c r="E157" s="7">
        <v>8.5500000000000007</v>
      </c>
      <c r="F157" s="7">
        <v>7.29</v>
      </c>
      <c r="G157" s="7">
        <v>175.14</v>
      </c>
      <c r="H157" s="7" t="s">
        <v>15</v>
      </c>
      <c r="I157" s="15" t="s">
        <v>143</v>
      </c>
    </row>
    <row r="158" spans="1:9" ht="30" x14ac:dyDescent="0.25">
      <c r="A158" s="11">
        <v>4</v>
      </c>
      <c r="B158" s="6" t="s">
        <v>87</v>
      </c>
      <c r="C158" s="7">
        <v>50</v>
      </c>
      <c r="D158" s="19">
        <v>4.2</v>
      </c>
      <c r="E158" s="7">
        <v>5.76</v>
      </c>
      <c r="F158" s="7">
        <v>5.63</v>
      </c>
      <c r="G158" s="7">
        <v>89.86</v>
      </c>
      <c r="H158" s="7" t="s">
        <v>15</v>
      </c>
      <c r="I158" s="20" t="s">
        <v>88</v>
      </c>
    </row>
    <row r="159" spans="1:9" ht="30" x14ac:dyDescent="0.25">
      <c r="A159" s="11">
        <v>5</v>
      </c>
      <c r="B159" s="6" t="s">
        <v>144</v>
      </c>
      <c r="C159" s="7">
        <v>155</v>
      </c>
      <c r="D159" s="7">
        <v>4.66</v>
      </c>
      <c r="E159" s="7">
        <v>6.21</v>
      </c>
      <c r="F159" s="7">
        <v>21.13</v>
      </c>
      <c r="G159" s="7">
        <v>158.96</v>
      </c>
      <c r="H159" s="7" t="s">
        <v>15</v>
      </c>
      <c r="I159" s="15" t="s">
        <v>145</v>
      </c>
    </row>
    <row r="160" spans="1:9" ht="30" x14ac:dyDescent="0.25">
      <c r="A160" s="11">
        <v>6</v>
      </c>
      <c r="B160" s="6" t="s">
        <v>146</v>
      </c>
      <c r="C160" s="7" t="s">
        <v>147</v>
      </c>
      <c r="D160" s="7">
        <v>0.13</v>
      </c>
      <c r="E160" s="19">
        <v>0</v>
      </c>
      <c r="F160" s="7">
        <v>39.520000000000003</v>
      </c>
      <c r="G160" s="7">
        <v>158.58000000000001</v>
      </c>
      <c r="H160" s="7" t="s">
        <v>15</v>
      </c>
      <c r="I160" s="26" t="s">
        <v>148</v>
      </c>
    </row>
    <row r="161" spans="1:9" x14ac:dyDescent="0.25">
      <c r="A161" s="4"/>
      <c r="B161" s="4" t="s">
        <v>41</v>
      </c>
      <c r="C161" s="4"/>
      <c r="D161" s="23">
        <f>SUM(D155:D160)</f>
        <v>30.89</v>
      </c>
      <c r="E161" s="23">
        <f>SUM(E155:E160)</f>
        <v>28.03</v>
      </c>
      <c r="F161" s="23">
        <f t="shared" ref="F161" si="13">SUM(F155:F160)</f>
        <v>90.6</v>
      </c>
      <c r="G161" s="23">
        <f>SUM(G155:G160)</f>
        <v>737.41000000000008</v>
      </c>
      <c r="H161" s="24"/>
      <c r="I161" s="26"/>
    </row>
    <row r="162" spans="1:9" x14ac:dyDescent="0.25">
      <c r="A162" s="241" t="s">
        <v>42</v>
      </c>
      <c r="B162" s="242"/>
      <c r="C162" s="34"/>
      <c r="D162" s="34"/>
      <c r="E162" s="34"/>
      <c r="F162" s="34"/>
      <c r="G162" s="34"/>
      <c r="H162" s="34"/>
      <c r="I162" s="15"/>
    </row>
    <row r="163" spans="1:9" ht="30" x14ac:dyDescent="0.25">
      <c r="A163" s="11">
        <v>1</v>
      </c>
      <c r="B163" s="6" t="s">
        <v>107</v>
      </c>
      <c r="C163" s="7">
        <v>200</v>
      </c>
      <c r="D163" s="19">
        <v>0.8</v>
      </c>
      <c r="E163" s="19">
        <v>0.8</v>
      </c>
      <c r="F163" s="19">
        <v>19.600000000000001</v>
      </c>
      <c r="G163" s="19">
        <v>94</v>
      </c>
      <c r="H163" s="7" t="s">
        <v>15</v>
      </c>
      <c r="I163" s="26" t="s">
        <v>27</v>
      </c>
    </row>
    <row r="164" spans="1:9" ht="30" x14ac:dyDescent="0.25">
      <c r="A164" s="11">
        <v>2</v>
      </c>
      <c r="B164" s="6" t="s">
        <v>43</v>
      </c>
      <c r="C164" s="7">
        <v>200</v>
      </c>
      <c r="D164" s="7">
        <v>0.68</v>
      </c>
      <c r="E164" s="7">
        <v>0.25</v>
      </c>
      <c r="F164" s="7">
        <v>9.66</v>
      </c>
      <c r="G164" s="19">
        <v>56.8</v>
      </c>
      <c r="H164" s="7" t="s">
        <v>15</v>
      </c>
      <c r="I164" s="15" t="s">
        <v>44</v>
      </c>
    </row>
    <row r="165" spans="1:9" x14ac:dyDescent="0.25">
      <c r="A165" s="4"/>
      <c r="B165" s="30" t="s">
        <v>47</v>
      </c>
      <c r="C165" s="24"/>
      <c r="D165" s="31">
        <f>SUM(D163:D164:D164)</f>
        <v>1.48</v>
      </c>
      <c r="E165" s="31">
        <f t="shared" ref="E165:G165" si="14">SUM(E163:E164)</f>
        <v>1.05</v>
      </c>
      <c r="F165" s="31">
        <f t="shared" si="14"/>
        <v>29.26</v>
      </c>
      <c r="G165" s="23">
        <f t="shared" si="14"/>
        <v>150.80000000000001</v>
      </c>
      <c r="H165" s="24"/>
      <c r="I165" s="15"/>
    </row>
    <row r="166" spans="1:9" x14ac:dyDescent="0.25">
      <c r="A166" s="243" t="s">
        <v>48</v>
      </c>
      <c r="B166" s="243"/>
      <c r="C166" s="3"/>
      <c r="D166" s="3"/>
      <c r="E166" s="3"/>
      <c r="F166" s="3"/>
      <c r="G166" s="3"/>
      <c r="H166" s="3"/>
      <c r="I166" s="15"/>
    </row>
    <row r="167" spans="1:9" ht="30" x14ac:dyDescent="0.25">
      <c r="A167" s="16">
        <v>1</v>
      </c>
      <c r="B167" s="4" t="s">
        <v>149</v>
      </c>
      <c r="C167" s="7" t="s">
        <v>150</v>
      </c>
      <c r="D167" s="7">
        <v>18.850000000000001</v>
      </c>
      <c r="E167" s="19">
        <v>11.43</v>
      </c>
      <c r="F167" s="7">
        <v>9.5399999999999991</v>
      </c>
      <c r="G167" s="19">
        <v>215.9</v>
      </c>
      <c r="H167" s="7" t="s">
        <v>15</v>
      </c>
      <c r="I167" s="15" t="s">
        <v>151</v>
      </c>
    </row>
    <row r="168" spans="1:9" ht="30" x14ac:dyDescent="0.25">
      <c r="A168" s="11">
        <v>2</v>
      </c>
      <c r="B168" s="6" t="s">
        <v>37</v>
      </c>
      <c r="C168" s="7">
        <v>200</v>
      </c>
      <c r="D168" s="7">
        <v>4.37</v>
      </c>
      <c r="E168" s="7">
        <v>6.65</v>
      </c>
      <c r="F168" s="7">
        <v>29.94</v>
      </c>
      <c r="G168" s="7">
        <v>197.39</v>
      </c>
      <c r="H168" s="7" t="s">
        <v>15</v>
      </c>
      <c r="I168" s="15" t="s">
        <v>38</v>
      </c>
    </row>
    <row r="169" spans="1:9" ht="30" x14ac:dyDescent="0.25">
      <c r="A169" s="11">
        <v>3</v>
      </c>
      <c r="B169" s="6" t="s">
        <v>54</v>
      </c>
      <c r="C169" s="7" t="s">
        <v>55</v>
      </c>
      <c r="D169" s="7">
        <v>0.09</v>
      </c>
      <c r="E169" s="7">
        <v>0.01</v>
      </c>
      <c r="F169" s="7">
        <v>15.27</v>
      </c>
      <c r="G169" s="7">
        <v>63.25</v>
      </c>
      <c r="H169" s="7" t="s">
        <v>15</v>
      </c>
      <c r="I169" s="15" t="s">
        <v>56</v>
      </c>
    </row>
    <row r="170" spans="1:9" x14ac:dyDescent="0.25">
      <c r="A170" s="4"/>
      <c r="B170" s="4" t="s">
        <v>57</v>
      </c>
      <c r="C170" s="24"/>
      <c r="D170" s="31">
        <f>SUM(D167:D169)</f>
        <v>23.310000000000002</v>
      </c>
      <c r="E170" s="31">
        <f>SUM(E167:E169)</f>
        <v>18.09</v>
      </c>
      <c r="F170" s="31">
        <f>SUM(F167:F169)</f>
        <v>54.75</v>
      </c>
      <c r="G170" s="31">
        <f>SUM(G167:G169)</f>
        <v>476.53999999999996</v>
      </c>
      <c r="H170" s="24"/>
      <c r="I170" s="15"/>
    </row>
    <row r="171" spans="1:9" x14ac:dyDescent="0.25">
      <c r="A171" s="245">
        <v>0.875</v>
      </c>
      <c r="B171" s="246"/>
      <c r="C171" s="3"/>
      <c r="D171" s="3"/>
      <c r="E171" s="3"/>
      <c r="F171" s="3"/>
      <c r="G171" s="3"/>
      <c r="H171" s="3"/>
      <c r="I171" s="17"/>
    </row>
    <row r="172" spans="1:9" ht="30" x14ac:dyDescent="0.25">
      <c r="A172" s="16">
        <v>1</v>
      </c>
      <c r="B172" s="6" t="s">
        <v>58</v>
      </c>
      <c r="C172" s="7">
        <v>140</v>
      </c>
      <c r="D172" s="2">
        <v>4.0599999999999996</v>
      </c>
      <c r="E172" s="2">
        <v>4.4800000000000004</v>
      </c>
      <c r="F172" s="33">
        <v>5.6</v>
      </c>
      <c r="G172" s="33">
        <v>82.6</v>
      </c>
      <c r="H172" s="7" t="s">
        <v>15</v>
      </c>
      <c r="I172" s="26" t="s">
        <v>59</v>
      </c>
    </row>
    <row r="173" spans="1:9" x14ac:dyDescent="0.25">
      <c r="A173" s="244" t="s">
        <v>60</v>
      </c>
      <c r="B173" s="242"/>
      <c r="C173" s="34"/>
      <c r="D173" s="34"/>
      <c r="E173" s="34"/>
      <c r="F173" s="34"/>
      <c r="G173" s="34"/>
      <c r="H173" s="34"/>
      <c r="I173" s="17"/>
    </row>
    <row r="174" spans="1:9" ht="30" x14ac:dyDescent="0.25">
      <c r="A174" s="16">
        <v>1</v>
      </c>
      <c r="B174" s="27" t="s">
        <v>61</v>
      </c>
      <c r="C174" s="28">
        <v>15</v>
      </c>
      <c r="D174" s="35">
        <v>0.12</v>
      </c>
      <c r="E174" s="35">
        <v>10.87</v>
      </c>
      <c r="F174" s="35">
        <v>0.19</v>
      </c>
      <c r="G174" s="36">
        <v>99.1</v>
      </c>
      <c r="H174" s="28" t="s">
        <v>15</v>
      </c>
      <c r="I174" s="26" t="s">
        <v>62</v>
      </c>
    </row>
    <row r="175" spans="1:9" ht="30" x14ac:dyDescent="0.25">
      <c r="A175" s="11">
        <v>2</v>
      </c>
      <c r="B175" s="6" t="s">
        <v>63</v>
      </c>
      <c r="C175" s="7">
        <v>150</v>
      </c>
      <c r="D175" s="33">
        <v>9.9</v>
      </c>
      <c r="E175" s="33">
        <v>1.8</v>
      </c>
      <c r="F175" s="33">
        <v>50.1</v>
      </c>
      <c r="G175" s="33">
        <v>261</v>
      </c>
      <c r="H175" s="7" t="s">
        <v>15</v>
      </c>
      <c r="I175" s="26" t="s">
        <v>64</v>
      </c>
    </row>
    <row r="176" spans="1:9" ht="30" x14ac:dyDescent="0.25">
      <c r="A176" s="11">
        <v>3</v>
      </c>
      <c r="B176" s="6" t="s">
        <v>65</v>
      </c>
      <c r="C176" s="7">
        <v>200</v>
      </c>
      <c r="D176" s="33">
        <v>15.2</v>
      </c>
      <c r="E176" s="33">
        <v>1.6</v>
      </c>
      <c r="F176" s="33">
        <v>98.4</v>
      </c>
      <c r="G176" s="33">
        <v>470</v>
      </c>
      <c r="H176" s="7" t="s">
        <v>15</v>
      </c>
      <c r="I176" s="26" t="s">
        <v>66</v>
      </c>
    </row>
    <row r="177" spans="1:9" x14ac:dyDescent="0.25">
      <c r="A177" s="16"/>
      <c r="B177" s="50" t="s">
        <v>67</v>
      </c>
      <c r="C177" s="13"/>
      <c r="D177" s="51">
        <f>SUM(D149+D153+D161+D165+D170+D172+D174+D175+D176)</f>
        <v>120.32000000000002</v>
      </c>
      <c r="E177" s="51">
        <f t="shared" ref="E177:G177" si="15">SUM(E149+E153+E161+E165+E170+E172+E174+E175+E176)</f>
        <v>100.21</v>
      </c>
      <c r="F177" s="51">
        <f t="shared" si="15"/>
        <v>379.11</v>
      </c>
      <c r="G177" s="51">
        <f t="shared" si="15"/>
        <v>2932.18</v>
      </c>
      <c r="H177" s="13"/>
      <c r="I177" s="26"/>
    </row>
    <row r="178" spans="1:9" x14ac:dyDescent="0.25">
      <c r="A178" s="238" t="s">
        <v>152</v>
      </c>
      <c r="B178" s="239"/>
      <c r="C178" s="239"/>
      <c r="D178" s="239"/>
      <c r="E178" s="239"/>
      <c r="F178" s="239"/>
      <c r="G178" s="239"/>
      <c r="H178" s="239"/>
      <c r="I178" s="240"/>
    </row>
    <row r="179" spans="1:9" x14ac:dyDescent="0.25">
      <c r="A179" s="244" t="s">
        <v>12</v>
      </c>
      <c r="B179" s="242"/>
      <c r="C179" s="34"/>
      <c r="D179" s="34"/>
      <c r="E179" s="34"/>
      <c r="F179" s="34"/>
      <c r="G179" s="34"/>
      <c r="H179" s="34"/>
      <c r="I179" s="15"/>
    </row>
    <row r="180" spans="1:9" ht="30" x14ac:dyDescent="0.25">
      <c r="A180" s="11">
        <v>1</v>
      </c>
      <c r="B180" s="6" t="s">
        <v>153</v>
      </c>
      <c r="C180" s="7" t="s">
        <v>154</v>
      </c>
      <c r="D180" s="8">
        <v>15.79</v>
      </c>
      <c r="E180" s="8">
        <v>11.13</v>
      </c>
      <c r="F180" s="8">
        <v>47.52</v>
      </c>
      <c r="G180" s="8">
        <v>348.83</v>
      </c>
      <c r="H180" s="7" t="s">
        <v>15</v>
      </c>
      <c r="I180" s="15" t="s">
        <v>155</v>
      </c>
    </row>
    <row r="181" spans="1:9" ht="30" x14ac:dyDescent="0.25">
      <c r="A181" s="11">
        <v>2</v>
      </c>
      <c r="B181" s="12" t="s">
        <v>17</v>
      </c>
      <c r="C181" s="13">
        <v>40</v>
      </c>
      <c r="D181" s="14">
        <v>5.08</v>
      </c>
      <c r="E181" s="14">
        <v>4.5999999999999996</v>
      </c>
      <c r="F181" s="14">
        <v>0.28000000000000003</v>
      </c>
      <c r="G181" s="14">
        <v>62.8</v>
      </c>
      <c r="H181" s="13" t="s">
        <v>15</v>
      </c>
      <c r="I181" s="15" t="s">
        <v>18</v>
      </c>
    </row>
    <row r="182" spans="1:9" ht="30" x14ac:dyDescent="0.25">
      <c r="A182" s="11">
        <v>3</v>
      </c>
      <c r="B182" s="6" t="s">
        <v>156</v>
      </c>
      <c r="C182" s="7" t="s">
        <v>20</v>
      </c>
      <c r="D182" s="19">
        <v>2.9</v>
      </c>
      <c r="E182" s="19">
        <v>3.2</v>
      </c>
      <c r="F182" s="7">
        <v>19.670000000000002</v>
      </c>
      <c r="G182" s="7">
        <v>118.65</v>
      </c>
      <c r="H182" s="7" t="s">
        <v>15</v>
      </c>
      <c r="I182" s="15" t="s">
        <v>157</v>
      </c>
    </row>
    <row r="183" spans="1:9" x14ac:dyDescent="0.25">
      <c r="A183" s="4"/>
      <c r="B183" s="24" t="s">
        <v>22</v>
      </c>
      <c r="C183" s="24"/>
      <c r="D183" s="23">
        <f>SUM(D180:D182)</f>
        <v>23.769999999999996</v>
      </c>
      <c r="E183" s="23">
        <f>SUM(E180:E182)</f>
        <v>18.93</v>
      </c>
      <c r="F183" s="23">
        <f t="shared" ref="F183:G183" si="16">SUM(F180:F182)</f>
        <v>67.47</v>
      </c>
      <c r="G183" s="23">
        <f t="shared" si="16"/>
        <v>530.28</v>
      </c>
      <c r="H183" s="24"/>
      <c r="I183" s="15"/>
    </row>
    <row r="184" spans="1:9" x14ac:dyDescent="0.25">
      <c r="A184" s="241" t="s">
        <v>23</v>
      </c>
      <c r="B184" s="248"/>
      <c r="C184" s="24"/>
      <c r="D184" s="24"/>
      <c r="E184" s="24"/>
      <c r="F184" s="24"/>
      <c r="G184" s="24"/>
      <c r="H184" s="24"/>
      <c r="I184" s="15"/>
    </row>
    <row r="185" spans="1:9" ht="30" x14ac:dyDescent="0.25">
      <c r="A185" s="11">
        <v>1</v>
      </c>
      <c r="B185" s="6" t="s">
        <v>107</v>
      </c>
      <c r="C185" s="7">
        <v>200</v>
      </c>
      <c r="D185" s="19">
        <v>0.8</v>
      </c>
      <c r="E185" s="19">
        <v>0.8</v>
      </c>
      <c r="F185" s="19">
        <v>19.600000000000001</v>
      </c>
      <c r="G185" s="19">
        <v>94</v>
      </c>
      <c r="H185" s="7" t="s">
        <v>15</v>
      </c>
      <c r="I185" s="26" t="s">
        <v>27</v>
      </c>
    </row>
    <row r="186" spans="1:9" ht="30" x14ac:dyDescent="0.25">
      <c r="A186" s="16">
        <v>2</v>
      </c>
      <c r="B186" s="6" t="s">
        <v>76</v>
      </c>
      <c r="C186" s="7">
        <v>200</v>
      </c>
      <c r="D186" s="19">
        <v>1</v>
      </c>
      <c r="E186" s="19">
        <v>0.2</v>
      </c>
      <c r="F186" s="19">
        <v>20.2</v>
      </c>
      <c r="G186" s="19">
        <v>92</v>
      </c>
      <c r="H186" s="41" t="s">
        <v>15</v>
      </c>
      <c r="I186" s="17" t="s">
        <v>77</v>
      </c>
    </row>
    <row r="187" spans="1:9" x14ac:dyDescent="0.25">
      <c r="A187" s="21"/>
      <c r="B187" s="6" t="s">
        <v>28</v>
      </c>
      <c r="C187" s="22"/>
      <c r="D187" s="23">
        <f>SUM(D185:D186:D186)</f>
        <v>1.8</v>
      </c>
      <c r="E187" s="23">
        <f>SUM(E185:E186:E186)</f>
        <v>1</v>
      </c>
      <c r="F187" s="23">
        <f>SUM(F185:F186:F186)</f>
        <v>39.799999999999997</v>
      </c>
      <c r="G187" s="23">
        <f>SUM(G185:G186:G186)</f>
        <v>186</v>
      </c>
      <c r="H187" s="24"/>
      <c r="I187" s="17"/>
    </row>
    <row r="188" spans="1:9" x14ac:dyDescent="0.25">
      <c r="A188" s="236" t="s">
        <v>29</v>
      </c>
      <c r="B188" s="237"/>
      <c r="C188" s="3"/>
      <c r="D188" s="3"/>
      <c r="E188" s="3"/>
      <c r="F188" s="3"/>
      <c r="G188" s="3"/>
      <c r="H188" s="3"/>
      <c r="I188" s="15"/>
    </row>
    <row r="189" spans="1:9" ht="30" x14ac:dyDescent="0.25">
      <c r="A189" s="11">
        <v>1</v>
      </c>
      <c r="B189" s="6" t="s">
        <v>122</v>
      </c>
      <c r="C189" s="7" t="s">
        <v>105</v>
      </c>
      <c r="D189" s="7">
        <v>9.42</v>
      </c>
      <c r="E189" s="7">
        <v>4.3099999999999996</v>
      </c>
      <c r="F189" s="7">
        <v>4.95</v>
      </c>
      <c r="G189" s="7">
        <v>96.65</v>
      </c>
      <c r="H189" s="41" t="s">
        <v>15</v>
      </c>
      <c r="I189" s="15" t="s">
        <v>123</v>
      </c>
    </row>
    <row r="190" spans="1:9" ht="30" x14ac:dyDescent="0.25">
      <c r="A190" s="11">
        <v>2</v>
      </c>
      <c r="B190" s="47" t="s">
        <v>158</v>
      </c>
      <c r="C190" s="16">
        <v>400</v>
      </c>
      <c r="D190" s="16">
        <v>4.5599999999999996</v>
      </c>
      <c r="E190" s="16">
        <v>4.6500000000000004</v>
      </c>
      <c r="F190" s="16">
        <v>25.79</v>
      </c>
      <c r="G190" s="16">
        <v>163.38</v>
      </c>
      <c r="H190" s="7" t="s">
        <v>15</v>
      </c>
      <c r="I190" s="17" t="s">
        <v>159</v>
      </c>
    </row>
    <row r="191" spans="1:9" ht="30" x14ac:dyDescent="0.25">
      <c r="A191" s="11">
        <v>3</v>
      </c>
      <c r="B191" s="6" t="s">
        <v>160</v>
      </c>
      <c r="C191" s="7">
        <v>95</v>
      </c>
      <c r="D191" s="7">
        <v>17.37</v>
      </c>
      <c r="E191" s="7">
        <v>8.43</v>
      </c>
      <c r="F191" s="7">
        <v>8.16</v>
      </c>
      <c r="G191" s="7">
        <v>177.91</v>
      </c>
      <c r="H191" s="7" t="s">
        <v>15</v>
      </c>
      <c r="I191" s="15" t="s">
        <v>161</v>
      </c>
    </row>
    <row r="192" spans="1:9" ht="30" x14ac:dyDescent="0.25">
      <c r="A192" s="11">
        <v>4</v>
      </c>
      <c r="B192" s="6" t="s">
        <v>162</v>
      </c>
      <c r="C192" s="7" t="s">
        <v>163</v>
      </c>
      <c r="D192" s="7">
        <v>3.14</v>
      </c>
      <c r="E192" s="7">
        <v>4.25</v>
      </c>
      <c r="F192" s="7">
        <v>25.34</v>
      </c>
      <c r="G192" s="19">
        <v>152.4</v>
      </c>
      <c r="H192" s="7" t="s">
        <v>15</v>
      </c>
      <c r="I192" s="15" t="s">
        <v>164</v>
      </c>
    </row>
    <row r="193" spans="1:9" ht="30" x14ac:dyDescent="0.25">
      <c r="A193" s="11">
        <v>5</v>
      </c>
      <c r="B193" s="6" t="s">
        <v>87</v>
      </c>
      <c r="C193" s="7">
        <v>50</v>
      </c>
      <c r="D193" s="19">
        <v>4.2</v>
      </c>
      <c r="E193" s="7">
        <v>5.76</v>
      </c>
      <c r="F193" s="7">
        <v>5.63</v>
      </c>
      <c r="G193" s="7">
        <v>89.86</v>
      </c>
      <c r="H193" s="7" t="s">
        <v>15</v>
      </c>
      <c r="I193" s="20" t="s">
        <v>88</v>
      </c>
    </row>
    <row r="194" spans="1:9" ht="30" x14ac:dyDescent="0.25">
      <c r="A194" s="11">
        <v>6</v>
      </c>
      <c r="B194" s="6" t="s">
        <v>39</v>
      </c>
      <c r="C194" s="7">
        <v>200</v>
      </c>
      <c r="D194" s="7">
        <v>0.64</v>
      </c>
      <c r="E194" s="19">
        <v>0</v>
      </c>
      <c r="F194" s="19">
        <v>26.7</v>
      </c>
      <c r="G194" s="19">
        <v>109.4</v>
      </c>
      <c r="H194" s="7" t="s">
        <v>15</v>
      </c>
      <c r="I194" s="15" t="s">
        <v>40</v>
      </c>
    </row>
    <row r="195" spans="1:9" x14ac:dyDescent="0.25">
      <c r="A195" s="4"/>
      <c r="B195" s="4" t="s">
        <v>41</v>
      </c>
      <c r="C195" s="4"/>
      <c r="D195" s="23">
        <f>SUM(D189:D194:D194)</f>
        <v>39.330000000000005</v>
      </c>
      <c r="E195" s="23">
        <f>SUM(E189:E194:E194)</f>
        <v>27.4</v>
      </c>
      <c r="F195" s="23">
        <f>SUM(F189:F194:F194)</f>
        <v>96.57</v>
      </c>
      <c r="G195" s="23">
        <f>SUM(G189:G194:G194)</f>
        <v>789.59999999999991</v>
      </c>
      <c r="H195" s="24"/>
      <c r="I195" s="26"/>
    </row>
    <row r="196" spans="1:9" x14ac:dyDescent="0.25">
      <c r="A196" s="241" t="s">
        <v>42</v>
      </c>
      <c r="B196" s="242"/>
      <c r="C196" s="34"/>
      <c r="D196" s="34"/>
      <c r="E196" s="34"/>
      <c r="F196" s="34"/>
      <c r="G196" s="34"/>
      <c r="H196" s="34"/>
      <c r="I196" s="15"/>
    </row>
    <row r="197" spans="1:9" ht="30" x14ac:dyDescent="0.25">
      <c r="A197" s="11">
        <v>1</v>
      </c>
      <c r="B197" s="6" t="s">
        <v>165</v>
      </c>
      <c r="C197" s="7">
        <v>70</v>
      </c>
      <c r="D197" s="7">
        <v>0.56000000000000005</v>
      </c>
      <c r="E197" s="7">
        <v>7.0000000000000007E-2</v>
      </c>
      <c r="F197" s="7">
        <v>55.86</v>
      </c>
      <c r="G197" s="19">
        <v>228.2</v>
      </c>
      <c r="H197" s="7" t="s">
        <v>15</v>
      </c>
      <c r="I197" s="15" t="s">
        <v>166</v>
      </c>
    </row>
    <row r="198" spans="1:9" ht="30" x14ac:dyDescent="0.25">
      <c r="A198" s="11">
        <v>2</v>
      </c>
      <c r="B198" s="6" t="s">
        <v>43</v>
      </c>
      <c r="C198" s="7">
        <v>200</v>
      </c>
      <c r="D198" s="7">
        <v>0.68</v>
      </c>
      <c r="E198" s="7">
        <v>0.25</v>
      </c>
      <c r="F198" s="7">
        <v>9.66</v>
      </c>
      <c r="G198" s="19">
        <v>56.8</v>
      </c>
      <c r="H198" s="7" t="s">
        <v>15</v>
      </c>
      <c r="I198" s="15" t="s">
        <v>44</v>
      </c>
    </row>
    <row r="199" spans="1:9" x14ac:dyDescent="0.25">
      <c r="A199" s="4"/>
      <c r="B199" s="30" t="s">
        <v>47</v>
      </c>
      <c r="C199" s="24"/>
      <c r="D199" s="31">
        <f>SUM(D197:D198)</f>
        <v>1.2400000000000002</v>
      </c>
      <c r="E199" s="31">
        <f t="shared" ref="E199:G199" si="17">SUM(E197:E198)</f>
        <v>0.32</v>
      </c>
      <c r="F199" s="31">
        <f t="shared" si="17"/>
        <v>65.52</v>
      </c>
      <c r="G199" s="23">
        <f t="shared" si="17"/>
        <v>285</v>
      </c>
      <c r="H199" s="24"/>
      <c r="I199" s="15"/>
    </row>
    <row r="200" spans="1:9" x14ac:dyDescent="0.25">
      <c r="A200" s="243" t="s">
        <v>48</v>
      </c>
      <c r="B200" s="247"/>
      <c r="C200" s="34"/>
      <c r="D200" s="34"/>
      <c r="E200" s="34"/>
      <c r="F200" s="34"/>
      <c r="G200" s="34"/>
      <c r="H200" s="34"/>
      <c r="I200" s="15"/>
    </row>
    <row r="201" spans="1:9" ht="30" x14ac:dyDescent="0.25">
      <c r="A201" s="11">
        <v>1</v>
      </c>
      <c r="B201" s="6" t="s">
        <v>92</v>
      </c>
      <c r="C201" s="7">
        <v>100</v>
      </c>
      <c r="D201" s="7">
        <v>16.68</v>
      </c>
      <c r="E201" s="7">
        <v>9.57</v>
      </c>
      <c r="F201" s="7">
        <v>15.97</v>
      </c>
      <c r="G201" s="7">
        <v>219.88</v>
      </c>
      <c r="H201" s="7" t="s">
        <v>15</v>
      </c>
      <c r="I201" s="15" t="s">
        <v>93</v>
      </c>
    </row>
    <row r="202" spans="1:9" ht="30" x14ac:dyDescent="0.25">
      <c r="A202" s="11">
        <v>2</v>
      </c>
      <c r="B202" s="6" t="s">
        <v>167</v>
      </c>
      <c r="C202" s="7">
        <v>155</v>
      </c>
      <c r="D202" s="7">
        <v>3.39</v>
      </c>
      <c r="E202" s="7">
        <v>10.220000000000001</v>
      </c>
      <c r="F202" s="7">
        <v>11.97</v>
      </c>
      <c r="G202" s="7">
        <v>155.19</v>
      </c>
      <c r="H202" s="7" t="s">
        <v>15</v>
      </c>
      <c r="I202" s="15" t="s">
        <v>168</v>
      </c>
    </row>
    <row r="203" spans="1:9" ht="30" x14ac:dyDescent="0.25">
      <c r="A203" s="11">
        <v>3</v>
      </c>
      <c r="B203" s="6" t="s">
        <v>73</v>
      </c>
      <c r="C203" s="7">
        <v>200</v>
      </c>
      <c r="D203" s="19">
        <v>0</v>
      </c>
      <c r="E203" s="19">
        <v>0</v>
      </c>
      <c r="F203" s="19">
        <v>0</v>
      </c>
      <c r="G203" s="19">
        <v>0</v>
      </c>
      <c r="H203" s="7" t="s">
        <v>15</v>
      </c>
      <c r="I203" s="26" t="s">
        <v>74</v>
      </c>
    </row>
    <row r="204" spans="1:9" x14ac:dyDescent="0.25">
      <c r="A204" s="4"/>
      <c r="B204" s="4" t="s">
        <v>57</v>
      </c>
      <c r="C204" s="24"/>
      <c r="D204" s="31">
        <f>SUM(D201:D203)</f>
        <v>20.07</v>
      </c>
      <c r="E204" s="31">
        <f>SUM(E201:E203)</f>
        <v>19.79</v>
      </c>
      <c r="F204" s="31">
        <f>SUM(F201:F203)</f>
        <v>27.94</v>
      </c>
      <c r="G204" s="31">
        <f>SUM(G201:G203)</f>
        <v>375.07</v>
      </c>
      <c r="H204" s="24"/>
      <c r="I204" s="15"/>
    </row>
    <row r="205" spans="1:9" x14ac:dyDescent="0.25">
      <c r="A205" s="245">
        <v>0.875</v>
      </c>
      <c r="B205" s="246"/>
      <c r="C205" s="52"/>
      <c r="D205" s="52"/>
      <c r="E205" s="52"/>
      <c r="F205" s="52"/>
      <c r="G205" s="52"/>
      <c r="H205" s="52"/>
      <c r="I205" s="53"/>
    </row>
    <row r="206" spans="1:9" ht="30" x14ac:dyDescent="0.25">
      <c r="A206" s="54">
        <v>1</v>
      </c>
      <c r="B206" s="6" t="s">
        <v>169</v>
      </c>
      <c r="C206" s="7">
        <v>180</v>
      </c>
      <c r="D206" s="2">
        <v>5.22</v>
      </c>
      <c r="E206" s="33">
        <v>5.76</v>
      </c>
      <c r="F206" s="2">
        <v>8.4600000000000009</v>
      </c>
      <c r="G206" s="2">
        <v>105.84</v>
      </c>
      <c r="H206" s="7" t="s">
        <v>15</v>
      </c>
      <c r="I206" s="15" t="s">
        <v>170</v>
      </c>
    </row>
    <row r="207" spans="1:9" x14ac:dyDescent="0.25">
      <c r="A207" s="244" t="s">
        <v>60</v>
      </c>
      <c r="B207" s="242"/>
      <c r="C207" s="34"/>
      <c r="D207" s="34"/>
      <c r="E207" s="34"/>
      <c r="F207" s="34"/>
      <c r="G207" s="34"/>
      <c r="H207" s="34"/>
      <c r="I207" s="17"/>
    </row>
    <row r="208" spans="1:9" ht="30" x14ac:dyDescent="0.25">
      <c r="A208" s="16">
        <v>1</v>
      </c>
      <c r="B208" s="27" t="s">
        <v>61</v>
      </c>
      <c r="C208" s="28">
        <v>15</v>
      </c>
      <c r="D208" s="35">
        <v>0.12</v>
      </c>
      <c r="E208" s="35">
        <v>10.87</v>
      </c>
      <c r="F208" s="35">
        <v>0.19</v>
      </c>
      <c r="G208" s="36">
        <v>99.1</v>
      </c>
      <c r="H208" s="28" t="s">
        <v>15</v>
      </c>
      <c r="I208" s="26" t="s">
        <v>62</v>
      </c>
    </row>
    <row r="209" spans="1:9" ht="30" x14ac:dyDescent="0.25">
      <c r="A209" s="11">
        <v>2</v>
      </c>
      <c r="B209" s="6" t="s">
        <v>63</v>
      </c>
      <c r="C209" s="7">
        <v>150</v>
      </c>
      <c r="D209" s="33">
        <v>9.9</v>
      </c>
      <c r="E209" s="33">
        <v>1.8</v>
      </c>
      <c r="F209" s="33">
        <v>50.1</v>
      </c>
      <c r="G209" s="33">
        <v>261</v>
      </c>
      <c r="H209" s="7" t="s">
        <v>15</v>
      </c>
      <c r="I209" s="26" t="s">
        <v>64</v>
      </c>
    </row>
    <row r="210" spans="1:9" ht="30" x14ac:dyDescent="0.25">
      <c r="A210" s="11">
        <v>3</v>
      </c>
      <c r="B210" s="6" t="s">
        <v>65</v>
      </c>
      <c r="C210" s="7">
        <v>200</v>
      </c>
      <c r="D210" s="33">
        <v>15.2</v>
      </c>
      <c r="E210" s="33">
        <v>1.6</v>
      </c>
      <c r="F210" s="33">
        <v>98.4</v>
      </c>
      <c r="G210" s="33">
        <v>470</v>
      </c>
      <c r="H210" s="7" t="s">
        <v>15</v>
      </c>
      <c r="I210" s="26" t="s">
        <v>66</v>
      </c>
    </row>
    <row r="211" spans="1:9" x14ac:dyDescent="0.25">
      <c r="A211" s="4"/>
      <c r="B211" s="50" t="s">
        <v>67</v>
      </c>
      <c r="C211" s="4"/>
      <c r="D211" s="40">
        <f>SUM(D183+D187+D195+D199+D204+D206+D208+D209+D210)</f>
        <v>116.65000000000002</v>
      </c>
      <c r="E211" s="40">
        <f t="shared" ref="E211:G211" si="18">SUM(E183+E187+E195+E199+E204+E206+E208+E209+E210)</f>
        <v>87.47</v>
      </c>
      <c r="F211" s="40">
        <f t="shared" si="18"/>
        <v>454.44999999999993</v>
      </c>
      <c r="G211" s="40">
        <f t="shared" si="18"/>
        <v>3101.89</v>
      </c>
      <c r="H211" s="4"/>
      <c r="I211" s="15"/>
    </row>
    <row r="212" spans="1:9" x14ac:dyDescent="0.25">
      <c r="A212" s="238" t="s">
        <v>171</v>
      </c>
      <c r="B212" s="239"/>
      <c r="C212" s="239"/>
      <c r="D212" s="239"/>
      <c r="E212" s="239"/>
      <c r="F212" s="239"/>
      <c r="G212" s="239"/>
      <c r="H212" s="239"/>
      <c r="I212" s="240"/>
    </row>
    <row r="213" spans="1:9" x14ac:dyDescent="0.25">
      <c r="A213" s="244" t="s">
        <v>12</v>
      </c>
      <c r="B213" s="242"/>
      <c r="C213" s="3"/>
      <c r="D213" s="3"/>
      <c r="E213" s="3"/>
      <c r="F213" s="3"/>
      <c r="G213" s="3"/>
      <c r="H213" s="4"/>
      <c r="I213" s="15"/>
    </row>
    <row r="214" spans="1:9" ht="30" x14ac:dyDescent="0.25">
      <c r="A214" s="11">
        <v>1</v>
      </c>
      <c r="B214" s="27" t="s">
        <v>172</v>
      </c>
      <c r="C214" s="28" t="s">
        <v>14</v>
      </c>
      <c r="D214" s="28">
        <v>15.59</v>
      </c>
      <c r="E214" s="28">
        <v>10.99</v>
      </c>
      <c r="F214" s="28">
        <v>31.07</v>
      </c>
      <c r="G214" s="28">
        <v>281.02999999999997</v>
      </c>
      <c r="H214" s="41" t="s">
        <v>15</v>
      </c>
      <c r="I214" s="15" t="s">
        <v>173</v>
      </c>
    </row>
    <row r="215" spans="1:9" ht="30" x14ac:dyDescent="0.25">
      <c r="A215" s="11">
        <v>2</v>
      </c>
      <c r="B215" s="27" t="s">
        <v>24</v>
      </c>
      <c r="C215" s="28">
        <v>25</v>
      </c>
      <c r="D215" s="29">
        <v>5.8</v>
      </c>
      <c r="E215" s="28">
        <v>7.37</v>
      </c>
      <c r="F215" s="29">
        <v>0</v>
      </c>
      <c r="G215" s="29">
        <v>91</v>
      </c>
      <c r="H215" s="41" t="s">
        <v>15</v>
      </c>
      <c r="I215" s="15" t="s">
        <v>25</v>
      </c>
    </row>
    <row r="216" spans="1:9" ht="30" x14ac:dyDescent="0.25">
      <c r="A216" s="11">
        <v>3</v>
      </c>
      <c r="B216" s="6" t="s">
        <v>174</v>
      </c>
      <c r="C216" s="7" t="s">
        <v>147</v>
      </c>
      <c r="D216" s="7">
        <v>4.1100000000000003</v>
      </c>
      <c r="E216" s="7">
        <v>4.08</v>
      </c>
      <c r="F216" s="7">
        <v>16.079999999999998</v>
      </c>
      <c r="G216" s="7">
        <v>117.06</v>
      </c>
      <c r="H216" s="41" t="s">
        <v>15</v>
      </c>
      <c r="I216" s="15" t="s">
        <v>175</v>
      </c>
    </row>
    <row r="217" spans="1:9" x14ac:dyDescent="0.25">
      <c r="A217" s="4"/>
      <c r="B217" s="24" t="s">
        <v>22</v>
      </c>
      <c r="C217" s="24"/>
      <c r="D217" s="23">
        <f>SUM(D214:D216)</f>
        <v>25.5</v>
      </c>
      <c r="E217" s="23">
        <f>SUM(E214:E216)</f>
        <v>22.439999999999998</v>
      </c>
      <c r="F217" s="23">
        <f t="shared" ref="F217:G217" si="19">SUM(F214:F216)</f>
        <v>47.15</v>
      </c>
      <c r="G217" s="23">
        <f t="shared" si="19"/>
        <v>489.09</v>
      </c>
      <c r="H217" s="24"/>
      <c r="I217" s="15"/>
    </row>
    <row r="218" spans="1:9" x14ac:dyDescent="0.25">
      <c r="A218" s="247" t="s">
        <v>23</v>
      </c>
      <c r="B218" s="247"/>
      <c r="C218" s="3"/>
      <c r="D218" s="3"/>
      <c r="E218" s="3"/>
      <c r="F218" s="3"/>
      <c r="G218" s="3"/>
      <c r="H218" s="3"/>
      <c r="I218" s="3"/>
    </row>
    <row r="219" spans="1:9" ht="30" x14ac:dyDescent="0.25">
      <c r="A219" s="16">
        <v>1</v>
      </c>
      <c r="B219" s="6" t="s">
        <v>107</v>
      </c>
      <c r="C219" s="7">
        <v>200</v>
      </c>
      <c r="D219" s="19">
        <v>0.8</v>
      </c>
      <c r="E219" s="19">
        <v>0.8</v>
      </c>
      <c r="F219" s="19">
        <v>19.600000000000001</v>
      </c>
      <c r="G219" s="19">
        <v>94</v>
      </c>
      <c r="H219" s="7" t="s">
        <v>15</v>
      </c>
      <c r="I219" s="26" t="s">
        <v>27</v>
      </c>
    </row>
    <row r="220" spans="1:9" ht="30" x14ac:dyDescent="0.25">
      <c r="A220" s="16">
        <v>2</v>
      </c>
      <c r="B220" s="6" t="s">
        <v>76</v>
      </c>
      <c r="C220" s="7">
        <v>200</v>
      </c>
      <c r="D220" s="19">
        <v>1</v>
      </c>
      <c r="E220" s="19">
        <v>0.2</v>
      </c>
      <c r="F220" s="19">
        <v>20.2</v>
      </c>
      <c r="G220" s="19">
        <v>92</v>
      </c>
      <c r="H220" s="41" t="s">
        <v>15</v>
      </c>
      <c r="I220" s="17" t="s">
        <v>77</v>
      </c>
    </row>
    <row r="221" spans="1:9" x14ac:dyDescent="0.25">
      <c r="A221" s="4"/>
      <c r="B221" s="6" t="s">
        <v>28</v>
      </c>
      <c r="C221" s="4"/>
      <c r="D221" s="40">
        <f>SUM(D219:D220:D219)</f>
        <v>1.8</v>
      </c>
      <c r="E221" s="40">
        <f>SUM(E219:E220:E219)</f>
        <v>1</v>
      </c>
      <c r="F221" s="40">
        <f>SUM(F219:F220:F219)</f>
        <v>39.799999999999997</v>
      </c>
      <c r="G221" s="40">
        <f>SUM(G219:G220:G219)</f>
        <v>186</v>
      </c>
      <c r="H221" s="4"/>
      <c r="I221" s="17"/>
    </row>
    <row r="222" spans="1:9" x14ac:dyDescent="0.25">
      <c r="A222" s="236" t="s">
        <v>29</v>
      </c>
      <c r="B222" s="237"/>
      <c r="C222" s="3"/>
      <c r="D222" s="3"/>
      <c r="E222" s="3"/>
      <c r="F222" s="3"/>
      <c r="G222" s="3"/>
      <c r="H222" s="3"/>
      <c r="I222" s="17"/>
    </row>
    <row r="223" spans="1:9" ht="30" x14ac:dyDescent="0.25">
      <c r="A223" s="11">
        <v>1</v>
      </c>
      <c r="B223" s="6" t="s">
        <v>176</v>
      </c>
      <c r="C223" s="7">
        <v>120</v>
      </c>
      <c r="D223" s="7">
        <v>1.96</v>
      </c>
      <c r="E223" s="19">
        <v>8</v>
      </c>
      <c r="F223" s="7">
        <v>4.72</v>
      </c>
      <c r="G223" s="7">
        <v>98.75</v>
      </c>
      <c r="H223" s="41" t="s">
        <v>15</v>
      </c>
      <c r="I223" s="26" t="s">
        <v>177</v>
      </c>
    </row>
    <row r="224" spans="1:9" ht="30" x14ac:dyDescent="0.25">
      <c r="A224" s="11">
        <v>2</v>
      </c>
      <c r="B224" s="12" t="s">
        <v>178</v>
      </c>
      <c r="C224" s="13" t="s">
        <v>80</v>
      </c>
      <c r="D224" s="13">
        <v>4.97</v>
      </c>
      <c r="E224" s="13">
        <v>6.42</v>
      </c>
      <c r="F224" s="13">
        <v>34.49</v>
      </c>
      <c r="G224" s="13">
        <v>216.82</v>
      </c>
      <c r="H224" s="7" t="s">
        <v>15</v>
      </c>
      <c r="I224" s="26" t="s">
        <v>179</v>
      </c>
    </row>
    <row r="225" spans="1:9" ht="30" x14ac:dyDescent="0.25">
      <c r="A225" s="11">
        <v>3</v>
      </c>
      <c r="B225" s="48" t="s">
        <v>180</v>
      </c>
      <c r="C225" s="16">
        <v>100</v>
      </c>
      <c r="D225" s="16">
        <v>17.32</v>
      </c>
      <c r="E225" s="43">
        <v>8.4</v>
      </c>
      <c r="F225" s="16">
        <v>8.32</v>
      </c>
      <c r="G225" s="16">
        <v>178.17</v>
      </c>
      <c r="H225" s="7" t="s">
        <v>15</v>
      </c>
      <c r="I225" s="15" t="s">
        <v>181</v>
      </c>
    </row>
    <row r="226" spans="1:9" ht="30" x14ac:dyDescent="0.25">
      <c r="A226" s="11">
        <v>4</v>
      </c>
      <c r="B226" s="6" t="s">
        <v>85</v>
      </c>
      <c r="C226" s="7">
        <v>160</v>
      </c>
      <c r="D226" s="7">
        <v>6.09</v>
      </c>
      <c r="E226" s="7">
        <v>4.3499999999999996</v>
      </c>
      <c r="F226" s="7">
        <v>38.85</v>
      </c>
      <c r="G226" s="7">
        <v>218.95</v>
      </c>
      <c r="H226" s="7" t="s">
        <v>15</v>
      </c>
      <c r="I226" s="26" t="s">
        <v>86</v>
      </c>
    </row>
    <row r="227" spans="1:9" ht="30" x14ac:dyDescent="0.25">
      <c r="A227" s="11">
        <v>5</v>
      </c>
      <c r="B227" s="6" t="s">
        <v>87</v>
      </c>
      <c r="C227" s="7">
        <v>50</v>
      </c>
      <c r="D227" s="19">
        <v>4.2</v>
      </c>
      <c r="E227" s="7">
        <v>5.76</v>
      </c>
      <c r="F227" s="7">
        <v>5.63</v>
      </c>
      <c r="G227" s="7">
        <v>89.86</v>
      </c>
      <c r="H227" s="7" t="s">
        <v>15</v>
      </c>
      <c r="I227" s="20" t="s">
        <v>88</v>
      </c>
    </row>
    <row r="228" spans="1:9" ht="30" x14ac:dyDescent="0.25">
      <c r="A228" s="11">
        <v>6</v>
      </c>
      <c r="B228" s="6" t="s">
        <v>39</v>
      </c>
      <c r="C228" s="7">
        <v>200</v>
      </c>
      <c r="D228" s="7">
        <v>0.64</v>
      </c>
      <c r="E228" s="19">
        <v>0</v>
      </c>
      <c r="F228" s="19">
        <v>26.7</v>
      </c>
      <c r="G228" s="19">
        <v>109.4</v>
      </c>
      <c r="H228" s="7" t="s">
        <v>15</v>
      </c>
      <c r="I228" s="15" t="s">
        <v>40</v>
      </c>
    </row>
    <row r="229" spans="1:9" x14ac:dyDescent="0.25">
      <c r="A229" s="4"/>
      <c r="B229" s="4" t="s">
        <v>41</v>
      </c>
      <c r="C229" s="4"/>
      <c r="D229" s="23">
        <f>SUM(D223:D228)</f>
        <v>35.18</v>
      </c>
      <c r="E229" s="23">
        <f>SUM(E223:E228)</f>
        <v>32.93</v>
      </c>
      <c r="F229" s="23">
        <f t="shared" ref="F229" si="20">SUM(F223:F228)</f>
        <v>118.71</v>
      </c>
      <c r="G229" s="23">
        <f>SUM(G223:G228)</f>
        <v>911.95</v>
      </c>
      <c r="H229" s="24"/>
      <c r="I229" s="26"/>
    </row>
    <row r="230" spans="1:9" x14ac:dyDescent="0.25">
      <c r="A230" s="241" t="s">
        <v>42</v>
      </c>
      <c r="B230" s="242"/>
      <c r="C230" s="24"/>
      <c r="D230" s="24"/>
      <c r="E230" s="24"/>
      <c r="F230" s="24"/>
      <c r="G230" s="24"/>
      <c r="H230" s="24"/>
      <c r="I230" s="26"/>
    </row>
    <row r="231" spans="1:9" ht="30" x14ac:dyDescent="0.25">
      <c r="A231" s="11">
        <v>1</v>
      </c>
      <c r="B231" s="6" t="s">
        <v>182</v>
      </c>
      <c r="C231" s="7">
        <v>50</v>
      </c>
      <c r="D231" s="19">
        <v>5.7</v>
      </c>
      <c r="E231" s="19">
        <v>9.1</v>
      </c>
      <c r="F231" s="19">
        <v>0.65</v>
      </c>
      <c r="G231" s="19">
        <v>107.5</v>
      </c>
      <c r="H231" s="7" t="s">
        <v>15</v>
      </c>
      <c r="I231" s="26" t="s">
        <v>183</v>
      </c>
    </row>
    <row r="232" spans="1:9" ht="30" x14ac:dyDescent="0.25">
      <c r="A232" s="11">
        <v>2</v>
      </c>
      <c r="B232" s="6" t="s">
        <v>43</v>
      </c>
      <c r="C232" s="7">
        <v>200</v>
      </c>
      <c r="D232" s="7">
        <v>0.68</v>
      </c>
      <c r="E232" s="7">
        <v>0.25</v>
      </c>
      <c r="F232" s="7">
        <v>9.66</v>
      </c>
      <c r="G232" s="19">
        <v>56.8</v>
      </c>
      <c r="H232" s="7" t="s">
        <v>15</v>
      </c>
      <c r="I232" s="15" t="s">
        <v>44</v>
      </c>
    </row>
    <row r="233" spans="1:9" x14ac:dyDescent="0.25">
      <c r="A233" s="4"/>
      <c r="B233" s="30" t="s">
        <v>47</v>
      </c>
      <c r="C233" s="4"/>
      <c r="D233" s="40">
        <f>SUM(D231:D232:D232)</f>
        <v>6.38</v>
      </c>
      <c r="E233" s="40">
        <f>SUM(E231:E232:E232)</f>
        <v>9.35</v>
      </c>
      <c r="F233" s="40">
        <f>SUM(F231:F232:F232)</f>
        <v>10.31</v>
      </c>
      <c r="G233" s="40">
        <f>SUM(G231:G232:G232)</f>
        <v>164.3</v>
      </c>
      <c r="H233" s="4"/>
      <c r="I233" s="17"/>
    </row>
    <row r="234" spans="1:9" x14ac:dyDescent="0.25">
      <c r="A234" s="243" t="s">
        <v>48</v>
      </c>
      <c r="B234" s="247"/>
      <c r="C234" s="34"/>
      <c r="D234" s="34"/>
      <c r="E234" s="34"/>
      <c r="F234" s="34"/>
      <c r="G234" s="34"/>
      <c r="H234" s="34"/>
      <c r="I234" s="15"/>
    </row>
    <row r="235" spans="1:9" ht="30" x14ac:dyDescent="0.25">
      <c r="A235" s="11">
        <v>1</v>
      </c>
      <c r="B235" s="6" t="s">
        <v>184</v>
      </c>
      <c r="C235" s="7" t="s">
        <v>185</v>
      </c>
      <c r="D235" s="7">
        <v>20.62</v>
      </c>
      <c r="E235" s="7">
        <v>16.190000000000001</v>
      </c>
      <c r="F235" s="7">
        <v>9.7200000000000006</v>
      </c>
      <c r="G235" s="7">
        <v>272.25</v>
      </c>
      <c r="H235" s="7" t="s">
        <v>15</v>
      </c>
      <c r="I235" s="26" t="s">
        <v>186</v>
      </c>
    </row>
    <row r="236" spans="1:9" ht="30" x14ac:dyDescent="0.25">
      <c r="A236" s="11">
        <v>2</v>
      </c>
      <c r="B236" s="6" t="s">
        <v>37</v>
      </c>
      <c r="C236" s="7">
        <v>150</v>
      </c>
      <c r="D236" s="7">
        <v>3.34</v>
      </c>
      <c r="E236" s="7">
        <v>6.31</v>
      </c>
      <c r="F236" s="7">
        <v>22.53</v>
      </c>
      <c r="G236" s="7">
        <v>160.57</v>
      </c>
      <c r="H236" s="7" t="s">
        <v>15</v>
      </c>
      <c r="I236" s="26" t="s">
        <v>187</v>
      </c>
    </row>
    <row r="237" spans="1:9" ht="30" x14ac:dyDescent="0.25">
      <c r="A237" s="11">
        <v>3</v>
      </c>
      <c r="B237" s="6" t="s">
        <v>73</v>
      </c>
      <c r="C237" s="7">
        <v>200</v>
      </c>
      <c r="D237" s="19">
        <v>0</v>
      </c>
      <c r="E237" s="19">
        <v>0</v>
      </c>
      <c r="F237" s="19">
        <v>0</v>
      </c>
      <c r="G237" s="19">
        <v>0</v>
      </c>
      <c r="H237" s="7" t="s">
        <v>15</v>
      </c>
      <c r="I237" s="26" t="s">
        <v>74</v>
      </c>
    </row>
    <row r="238" spans="1:9" x14ac:dyDescent="0.25">
      <c r="A238" s="4"/>
      <c r="B238" s="4" t="s">
        <v>57</v>
      </c>
      <c r="C238" s="24"/>
      <c r="D238" s="31">
        <f>SUM(D235:D237)</f>
        <v>23.96</v>
      </c>
      <c r="E238" s="23">
        <f>SUM(E235:E237)</f>
        <v>22.5</v>
      </c>
      <c r="F238" s="31">
        <f>SUM(F235:F237)</f>
        <v>32.25</v>
      </c>
      <c r="G238" s="31">
        <f>SUM(G235:G237)</f>
        <v>432.82</v>
      </c>
      <c r="H238" s="24"/>
      <c r="I238" s="15"/>
    </row>
    <row r="239" spans="1:9" x14ac:dyDescent="0.25">
      <c r="A239" s="245">
        <v>0.875</v>
      </c>
      <c r="B239" s="246"/>
      <c r="C239" s="52"/>
      <c r="D239" s="52"/>
      <c r="E239" s="52"/>
      <c r="F239" s="52"/>
      <c r="G239" s="52"/>
      <c r="H239" s="52"/>
      <c r="I239" s="53"/>
    </row>
    <row r="240" spans="1:9" ht="30" x14ac:dyDescent="0.25">
      <c r="A240" s="54">
        <v>1</v>
      </c>
      <c r="B240" s="6" t="s">
        <v>169</v>
      </c>
      <c r="C240" s="7">
        <v>180</v>
      </c>
      <c r="D240" s="2">
        <v>5.22</v>
      </c>
      <c r="E240" s="33">
        <v>5.76</v>
      </c>
      <c r="F240" s="2">
        <v>8.4600000000000009</v>
      </c>
      <c r="G240" s="2">
        <v>105.84</v>
      </c>
      <c r="H240" s="7" t="s">
        <v>15</v>
      </c>
      <c r="I240" s="15" t="s">
        <v>170</v>
      </c>
    </row>
    <row r="241" spans="1:9" x14ac:dyDescent="0.25">
      <c r="A241" s="244" t="s">
        <v>60</v>
      </c>
      <c r="B241" s="242"/>
      <c r="C241" s="34"/>
      <c r="D241" s="34"/>
      <c r="E241" s="34"/>
      <c r="F241" s="34"/>
      <c r="G241" s="34"/>
      <c r="H241" s="34"/>
      <c r="I241" s="17"/>
    </row>
    <row r="242" spans="1:9" ht="30" x14ac:dyDescent="0.25">
      <c r="A242" s="16">
        <v>1</v>
      </c>
      <c r="B242" s="27" t="s">
        <v>61</v>
      </c>
      <c r="C242" s="28">
        <v>15</v>
      </c>
      <c r="D242" s="35">
        <v>0.12</v>
      </c>
      <c r="E242" s="35">
        <v>10.87</v>
      </c>
      <c r="F242" s="35">
        <v>0.19</v>
      </c>
      <c r="G242" s="36">
        <v>99.1</v>
      </c>
      <c r="H242" s="28" t="s">
        <v>15</v>
      </c>
      <c r="I242" s="26" t="s">
        <v>62</v>
      </c>
    </row>
    <row r="243" spans="1:9" ht="30" x14ac:dyDescent="0.25">
      <c r="A243" s="11">
        <v>2</v>
      </c>
      <c r="B243" s="6" t="s">
        <v>63</v>
      </c>
      <c r="C243" s="7">
        <v>150</v>
      </c>
      <c r="D243" s="33">
        <v>9.9</v>
      </c>
      <c r="E243" s="33">
        <v>1.8</v>
      </c>
      <c r="F243" s="33">
        <v>50.1</v>
      </c>
      <c r="G243" s="33">
        <v>261</v>
      </c>
      <c r="H243" s="7" t="s">
        <v>15</v>
      </c>
      <c r="I243" s="26" t="s">
        <v>64</v>
      </c>
    </row>
    <row r="244" spans="1:9" ht="30" x14ac:dyDescent="0.25">
      <c r="A244" s="11">
        <v>3</v>
      </c>
      <c r="B244" s="6" t="s">
        <v>65</v>
      </c>
      <c r="C244" s="7">
        <v>200</v>
      </c>
      <c r="D244" s="33">
        <v>15.2</v>
      </c>
      <c r="E244" s="33">
        <v>1.6</v>
      </c>
      <c r="F244" s="33">
        <v>98.4</v>
      </c>
      <c r="G244" s="33">
        <v>470</v>
      </c>
      <c r="H244" s="7" t="s">
        <v>15</v>
      </c>
      <c r="I244" s="26" t="s">
        <v>66</v>
      </c>
    </row>
    <row r="245" spans="1:9" x14ac:dyDescent="0.25">
      <c r="A245" s="4"/>
      <c r="B245" s="50" t="s">
        <v>67</v>
      </c>
      <c r="C245" s="24"/>
      <c r="D245" s="23">
        <f>SUM(D217+D221+D229+D233+D238+D240+D242+D243+D244)</f>
        <v>123.26</v>
      </c>
      <c r="E245" s="23">
        <f t="shared" ref="E245:G245" si="21">SUM(E217+E221+E229+E233+E238+E240+E242+E243+E244)</f>
        <v>108.25</v>
      </c>
      <c r="F245" s="23">
        <f t="shared" si="21"/>
        <v>405.37</v>
      </c>
      <c r="G245" s="23">
        <f t="shared" si="21"/>
        <v>3120.1</v>
      </c>
      <c r="H245" s="24"/>
      <c r="I245" s="26"/>
    </row>
    <row r="246" spans="1:9" x14ac:dyDescent="0.25">
      <c r="A246" s="249" t="s">
        <v>188</v>
      </c>
      <c r="B246" s="250"/>
      <c r="C246" s="55"/>
      <c r="D246" s="56">
        <f>SUM(D41+D75+D109+D143+D177+D211+D245)/7</f>
        <v>125.64285714285714</v>
      </c>
      <c r="E246" s="56">
        <f>SUM(E41+E75+E109+E143+E177+E211+E245)/7</f>
        <v>101.04428571428571</v>
      </c>
      <c r="F246" s="56">
        <f>SUM(F41+F75+F109+F143+F177+F211+F245)/7</f>
        <v>397.90142857142848</v>
      </c>
      <c r="G246" s="56">
        <f>SUM(G41+G75+G109+G143+G177+G211+G245)/7</f>
        <v>3036.838571428571</v>
      </c>
      <c r="H246" s="55"/>
      <c r="I246" s="57"/>
    </row>
    <row r="247" spans="1:9" x14ac:dyDescent="0.25">
      <c r="A247" s="30"/>
      <c r="B247" s="30"/>
      <c r="C247" s="30"/>
      <c r="D247" s="30"/>
      <c r="E247" s="30"/>
      <c r="F247" s="30"/>
      <c r="G247" s="30"/>
      <c r="H247" s="30"/>
      <c r="I247" s="30"/>
    </row>
    <row r="248" spans="1:9" ht="76.5" customHeight="1" x14ac:dyDescent="0.25">
      <c r="A248" s="251" t="s">
        <v>189</v>
      </c>
      <c r="B248" s="252"/>
      <c r="C248" s="252"/>
      <c r="D248" s="252"/>
      <c r="E248" s="252"/>
      <c r="F248" s="252"/>
      <c r="G248" s="252"/>
      <c r="H248" s="252"/>
      <c r="I248" s="252"/>
    </row>
    <row r="249" spans="1:9" x14ac:dyDescent="0.25">
      <c r="A249" s="30"/>
      <c r="B249" s="30"/>
      <c r="C249" s="30"/>
      <c r="D249" s="30"/>
      <c r="E249" s="30"/>
      <c r="F249" s="30"/>
      <c r="G249" s="30"/>
      <c r="H249" s="30"/>
      <c r="I249" s="30"/>
    </row>
    <row r="250" spans="1:9" x14ac:dyDescent="0.25">
      <c r="A250" s="30"/>
      <c r="B250" s="30"/>
      <c r="C250" s="30"/>
      <c r="D250" s="30"/>
      <c r="E250" s="30"/>
      <c r="F250" s="30"/>
      <c r="G250" s="30"/>
      <c r="H250" s="30"/>
      <c r="I250" s="30"/>
    </row>
    <row r="251" spans="1:9" x14ac:dyDescent="0.25">
      <c r="A251" s="30"/>
      <c r="B251" s="30"/>
      <c r="C251" s="30"/>
      <c r="D251" s="30"/>
      <c r="E251" s="30"/>
      <c r="F251" s="30"/>
      <c r="G251" s="30"/>
      <c r="H251" s="30"/>
      <c r="I251" s="30"/>
    </row>
    <row r="252" spans="1:9" x14ac:dyDescent="0.25">
      <c r="A252" s="30"/>
      <c r="B252" s="30"/>
      <c r="C252" s="30"/>
      <c r="D252" s="30"/>
      <c r="E252" s="30"/>
      <c r="F252" s="30"/>
      <c r="G252" s="30"/>
      <c r="H252" s="30"/>
      <c r="I252" s="30"/>
    </row>
    <row r="253" spans="1:9" x14ac:dyDescent="0.25">
      <c r="A253" s="30"/>
      <c r="B253" s="30"/>
      <c r="C253" s="30"/>
      <c r="D253" s="30"/>
      <c r="E253" s="30"/>
      <c r="F253" s="30"/>
      <c r="G253" s="30"/>
      <c r="H253" s="30"/>
      <c r="I253" s="30"/>
    </row>
    <row r="254" spans="1:9" x14ac:dyDescent="0.25">
      <c r="A254" s="30"/>
      <c r="B254" s="30"/>
      <c r="C254" s="30"/>
      <c r="D254" s="30"/>
      <c r="E254" s="30"/>
      <c r="F254" s="30"/>
      <c r="G254" s="30"/>
      <c r="H254" s="30"/>
      <c r="I254" s="30"/>
    </row>
    <row r="255" spans="1:9" x14ac:dyDescent="0.25">
      <c r="A255" s="30"/>
      <c r="B255" s="30"/>
      <c r="C255" s="30"/>
      <c r="D255" s="30"/>
      <c r="E255" s="30"/>
      <c r="F255" s="30"/>
      <c r="G255" s="30"/>
      <c r="H255" s="30"/>
      <c r="I255" s="30"/>
    </row>
    <row r="256" spans="1:9" x14ac:dyDescent="0.25">
      <c r="A256" s="30"/>
      <c r="B256" s="30"/>
      <c r="C256" s="30"/>
      <c r="D256" s="30"/>
      <c r="E256" s="30"/>
      <c r="F256" s="30"/>
      <c r="G256" s="30"/>
      <c r="H256" s="30"/>
      <c r="I256" s="30"/>
    </row>
  </sheetData>
  <mergeCells count="68">
    <mergeCell ref="A239:B239"/>
    <mergeCell ref="A241:B241"/>
    <mergeCell ref="A246:B246"/>
    <mergeCell ref="A248:I248"/>
    <mergeCell ref="A2:I2"/>
    <mergeCell ref="A212:I212"/>
    <mergeCell ref="A213:B213"/>
    <mergeCell ref="A218:B218"/>
    <mergeCell ref="A222:B222"/>
    <mergeCell ref="A230:B230"/>
    <mergeCell ref="A234:B234"/>
    <mergeCell ref="A184:B184"/>
    <mergeCell ref="A188:B188"/>
    <mergeCell ref="A196:B196"/>
    <mergeCell ref="A200:B200"/>
    <mergeCell ref="A205:B205"/>
    <mergeCell ref="A207:B207"/>
    <mergeCell ref="A162:B162"/>
    <mergeCell ref="A166:B166"/>
    <mergeCell ref="A171:B171"/>
    <mergeCell ref="A173:B173"/>
    <mergeCell ref="A178:I178"/>
    <mergeCell ref="A179:B179"/>
    <mergeCell ref="A154:B154"/>
    <mergeCell ref="A110:I110"/>
    <mergeCell ref="A111:B111"/>
    <mergeCell ref="A116:B116"/>
    <mergeCell ref="A120:B120"/>
    <mergeCell ref="A128:B128"/>
    <mergeCell ref="A132:B132"/>
    <mergeCell ref="A137:B137"/>
    <mergeCell ref="A139:B139"/>
    <mergeCell ref="A144:I144"/>
    <mergeCell ref="A145:B145"/>
    <mergeCell ref="A150:B150"/>
    <mergeCell ref="A105:B105"/>
    <mergeCell ref="A60:B60"/>
    <mergeCell ref="A64:B64"/>
    <mergeCell ref="A69:B69"/>
    <mergeCell ref="A71:B71"/>
    <mergeCell ref="A76:I76"/>
    <mergeCell ref="A77:B77"/>
    <mergeCell ref="A82:B82"/>
    <mergeCell ref="A86:B86"/>
    <mergeCell ref="A94:B94"/>
    <mergeCell ref="A98:B98"/>
    <mergeCell ref="A103:B103"/>
    <mergeCell ref="A52:B52"/>
    <mergeCell ref="A9:I9"/>
    <mergeCell ref="A10:B10"/>
    <mergeCell ref="A15:B15"/>
    <mergeCell ref="A19:B19"/>
    <mergeCell ref="A26:B26"/>
    <mergeCell ref="A30:B30"/>
    <mergeCell ref="A35:B35"/>
    <mergeCell ref="A37:B37"/>
    <mergeCell ref="A42:I42"/>
    <mergeCell ref="A43:B43"/>
    <mergeCell ref="A48:B48"/>
    <mergeCell ref="A4:I4"/>
    <mergeCell ref="A6:I6"/>
    <mergeCell ref="A7:A8"/>
    <mergeCell ref="B7:B8"/>
    <mergeCell ref="C7:C8"/>
    <mergeCell ref="D7:F7"/>
    <mergeCell ref="G7:G8"/>
    <mergeCell ref="H7:H8"/>
    <mergeCell ref="I7:I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1"/>
  <sheetViews>
    <sheetView workbookViewId="0">
      <selection sqref="A1:I1"/>
    </sheetView>
  </sheetViews>
  <sheetFormatPr defaultRowHeight="15" x14ac:dyDescent="0.25"/>
  <cols>
    <col min="1" max="1" width="5.7109375" customWidth="1"/>
    <col min="2" max="2" width="35.7109375" customWidth="1"/>
    <col min="3" max="3" width="11.7109375" customWidth="1"/>
    <col min="4" max="5" width="10.7109375" customWidth="1"/>
    <col min="6" max="7" width="11.7109375" customWidth="1"/>
    <col min="8" max="8" width="19.7109375" customWidth="1"/>
    <col min="9" max="9" width="17.7109375" customWidth="1"/>
  </cols>
  <sheetData>
    <row r="1" spans="1:10" ht="60" customHeight="1" x14ac:dyDescent="0.25">
      <c r="A1" s="228" t="s">
        <v>976</v>
      </c>
      <c r="B1" s="228"/>
      <c r="C1" s="228"/>
      <c r="D1" s="228"/>
      <c r="E1" s="228"/>
      <c r="F1" s="228"/>
      <c r="G1" s="228"/>
      <c r="H1" s="228"/>
      <c r="I1" s="228"/>
      <c r="J1" t="s">
        <v>0</v>
      </c>
    </row>
    <row r="2" spans="1:10" ht="15" customHeight="1" x14ac:dyDescent="0.25">
      <c r="A2" s="229" t="s">
        <v>1</v>
      </c>
      <c r="B2" s="231" t="s">
        <v>2</v>
      </c>
      <c r="C2" s="229" t="s">
        <v>3</v>
      </c>
      <c r="D2" s="233" t="s">
        <v>4</v>
      </c>
      <c r="E2" s="234"/>
      <c r="F2" s="235"/>
      <c r="G2" s="229" t="s">
        <v>5</v>
      </c>
      <c r="H2" s="229" t="s">
        <v>6</v>
      </c>
      <c r="I2" s="229" t="s">
        <v>7</v>
      </c>
    </row>
    <row r="3" spans="1:10" ht="117.75" customHeight="1" x14ac:dyDescent="0.25">
      <c r="A3" s="230"/>
      <c r="B3" s="232"/>
      <c r="C3" s="230"/>
      <c r="D3" s="1" t="s">
        <v>8</v>
      </c>
      <c r="E3" s="1" t="s">
        <v>9</v>
      </c>
      <c r="F3" s="2" t="s">
        <v>10</v>
      </c>
      <c r="G3" s="230"/>
      <c r="H3" s="230"/>
      <c r="I3" s="230"/>
    </row>
    <row r="4" spans="1:10" x14ac:dyDescent="0.25">
      <c r="A4" s="238" t="s">
        <v>11</v>
      </c>
      <c r="B4" s="239"/>
      <c r="C4" s="239"/>
      <c r="D4" s="239"/>
      <c r="E4" s="239"/>
      <c r="F4" s="239"/>
      <c r="G4" s="239"/>
      <c r="H4" s="239"/>
      <c r="I4" s="240"/>
    </row>
    <row r="5" spans="1:10" x14ac:dyDescent="0.25">
      <c r="A5" s="241" t="s">
        <v>12</v>
      </c>
      <c r="B5" s="248"/>
      <c r="C5" s="4"/>
      <c r="D5" s="4"/>
      <c r="E5" s="4"/>
      <c r="F5" s="4"/>
      <c r="G5" s="4"/>
      <c r="H5" s="4"/>
      <c r="I5" s="4"/>
    </row>
    <row r="6" spans="1:10" ht="30" x14ac:dyDescent="0.25">
      <c r="A6" s="11">
        <v>1</v>
      </c>
      <c r="B6" s="6" t="s">
        <v>190</v>
      </c>
      <c r="C6" s="7">
        <v>165</v>
      </c>
      <c r="D6" s="7">
        <v>3.29</v>
      </c>
      <c r="E6" s="7">
        <v>10.63</v>
      </c>
      <c r="F6" s="7">
        <v>26.17</v>
      </c>
      <c r="G6" s="7">
        <v>214.01</v>
      </c>
      <c r="H6" s="7" t="s">
        <v>15</v>
      </c>
      <c r="I6" s="15" t="s">
        <v>191</v>
      </c>
    </row>
    <row r="7" spans="1:10" ht="30" customHeight="1" x14ac:dyDescent="0.25">
      <c r="A7" s="16">
        <v>2</v>
      </c>
      <c r="B7" s="12" t="s">
        <v>19</v>
      </c>
      <c r="C7" s="13" t="s">
        <v>20</v>
      </c>
      <c r="D7" s="14">
        <v>0</v>
      </c>
      <c r="E7" s="14">
        <v>0</v>
      </c>
      <c r="F7" s="14">
        <v>14.97</v>
      </c>
      <c r="G7" s="14">
        <v>59.85</v>
      </c>
      <c r="H7" s="13" t="s">
        <v>15</v>
      </c>
      <c r="I7" s="17" t="s">
        <v>21</v>
      </c>
    </row>
    <row r="8" spans="1:10" ht="30" x14ac:dyDescent="0.25">
      <c r="A8" s="11">
        <v>3</v>
      </c>
      <c r="B8" s="6" t="s">
        <v>192</v>
      </c>
      <c r="C8" s="7">
        <v>30</v>
      </c>
      <c r="D8" s="7">
        <v>0.12</v>
      </c>
      <c r="E8" s="19">
        <v>0</v>
      </c>
      <c r="F8" s="19">
        <v>19.5</v>
      </c>
      <c r="G8" s="19">
        <v>75</v>
      </c>
      <c r="H8" s="7" t="s">
        <v>15</v>
      </c>
      <c r="I8" s="15" t="s">
        <v>193</v>
      </c>
    </row>
    <row r="9" spans="1:10" x14ac:dyDescent="0.25">
      <c r="A9" s="4"/>
      <c r="B9" s="4" t="s">
        <v>22</v>
      </c>
      <c r="C9" s="4"/>
      <c r="D9" s="18">
        <f>SUM(D6:D8)</f>
        <v>3.41</v>
      </c>
      <c r="E9" s="18">
        <f t="shared" ref="E9:G9" si="0">SUM(E6:E8)</f>
        <v>10.63</v>
      </c>
      <c r="F9" s="18">
        <f t="shared" si="0"/>
        <v>60.64</v>
      </c>
      <c r="G9" s="18">
        <f t="shared" si="0"/>
        <v>348.86</v>
      </c>
      <c r="H9" s="4"/>
      <c r="I9" s="4"/>
    </row>
    <row r="10" spans="1:10" x14ac:dyDescent="0.25">
      <c r="A10" s="243" t="s">
        <v>23</v>
      </c>
      <c r="B10" s="243"/>
      <c r="C10" s="3"/>
      <c r="D10" s="3"/>
      <c r="E10" s="3"/>
      <c r="F10" s="3"/>
      <c r="G10" s="3"/>
      <c r="H10" s="3"/>
      <c r="I10" s="3"/>
    </row>
    <row r="11" spans="1:10" ht="30" x14ac:dyDescent="0.25">
      <c r="A11" s="16">
        <v>1</v>
      </c>
      <c r="B11" s="6" t="s">
        <v>194</v>
      </c>
      <c r="C11" s="7">
        <v>200</v>
      </c>
      <c r="D11" s="19">
        <v>2</v>
      </c>
      <c r="E11" s="19">
        <v>0.2</v>
      </c>
      <c r="F11" s="19">
        <v>5.8</v>
      </c>
      <c r="G11" s="19">
        <v>36</v>
      </c>
      <c r="H11" s="41" t="s">
        <v>15</v>
      </c>
      <c r="I11" s="17" t="s">
        <v>195</v>
      </c>
    </row>
    <row r="12" spans="1:10" x14ac:dyDescent="0.25">
      <c r="A12" s="21"/>
      <c r="B12" s="6" t="s">
        <v>28</v>
      </c>
      <c r="C12" s="22"/>
      <c r="D12" s="23">
        <f>SUM(D11:D11)</f>
        <v>2</v>
      </c>
      <c r="E12" s="23">
        <f>SUM(E11:E11)</f>
        <v>0.2</v>
      </c>
      <c r="F12" s="23">
        <f>SUM(F11:F11)</f>
        <v>5.8</v>
      </c>
      <c r="G12" s="23">
        <f>SUM(G11:G11)</f>
        <v>36</v>
      </c>
      <c r="H12" s="24"/>
      <c r="I12" s="25"/>
    </row>
    <row r="13" spans="1:10" x14ac:dyDescent="0.25">
      <c r="A13" s="236" t="s">
        <v>29</v>
      </c>
      <c r="B13" s="237"/>
      <c r="C13" s="3"/>
      <c r="D13" s="3"/>
      <c r="E13" s="3"/>
      <c r="F13" s="3"/>
      <c r="G13" s="3"/>
      <c r="H13" s="3"/>
      <c r="I13" s="17"/>
    </row>
    <row r="14" spans="1:10" ht="30" x14ac:dyDescent="0.25">
      <c r="A14" s="11">
        <v>1</v>
      </c>
      <c r="B14" s="6" t="s">
        <v>196</v>
      </c>
      <c r="C14" s="7" t="s">
        <v>197</v>
      </c>
      <c r="D14" s="19">
        <v>2.2999999999999998</v>
      </c>
      <c r="E14" s="7">
        <v>10.14</v>
      </c>
      <c r="F14" s="7">
        <v>13.46</v>
      </c>
      <c r="G14" s="7">
        <v>154.16</v>
      </c>
      <c r="H14" s="7" t="s">
        <v>15</v>
      </c>
      <c r="I14" s="15" t="s">
        <v>198</v>
      </c>
    </row>
    <row r="15" spans="1:10" ht="30" x14ac:dyDescent="0.25">
      <c r="A15" s="5">
        <v>2</v>
      </c>
      <c r="B15" s="6" t="s">
        <v>199</v>
      </c>
      <c r="C15" s="7" t="s">
        <v>80</v>
      </c>
      <c r="D15" s="19">
        <v>4.59</v>
      </c>
      <c r="E15" s="7">
        <v>12.41</v>
      </c>
      <c r="F15" s="7">
        <v>22.65</v>
      </c>
      <c r="G15" s="7">
        <v>221.41</v>
      </c>
      <c r="H15" s="7" t="s">
        <v>15</v>
      </c>
      <c r="I15" s="26" t="s">
        <v>200</v>
      </c>
    </row>
    <row r="16" spans="1:10" ht="30" x14ac:dyDescent="0.25">
      <c r="A16" s="11">
        <v>3</v>
      </c>
      <c r="B16" s="58" t="s">
        <v>201</v>
      </c>
      <c r="C16" s="7">
        <v>25</v>
      </c>
      <c r="D16" s="19">
        <v>8</v>
      </c>
      <c r="E16" s="7">
        <v>3.92</v>
      </c>
      <c r="F16" s="19">
        <v>0</v>
      </c>
      <c r="G16" s="19">
        <v>67.28</v>
      </c>
      <c r="H16" s="7" t="s">
        <v>15</v>
      </c>
      <c r="I16" s="26" t="s">
        <v>202</v>
      </c>
    </row>
    <row r="17" spans="1:9" ht="30" x14ac:dyDescent="0.25">
      <c r="A17" s="11">
        <v>4</v>
      </c>
      <c r="B17" s="6" t="s">
        <v>203</v>
      </c>
      <c r="C17" s="7" t="s">
        <v>163</v>
      </c>
      <c r="D17" s="7">
        <v>3.45</v>
      </c>
      <c r="E17" s="7">
        <v>9.0500000000000007</v>
      </c>
      <c r="F17" s="19">
        <v>28.2</v>
      </c>
      <c r="G17" s="7">
        <v>208.96</v>
      </c>
      <c r="H17" s="7" t="s">
        <v>15</v>
      </c>
      <c r="I17" s="17" t="s">
        <v>204</v>
      </c>
    </row>
    <row r="18" spans="1:9" ht="30" x14ac:dyDescent="0.25">
      <c r="A18" s="16">
        <v>5</v>
      </c>
      <c r="B18" s="12" t="s">
        <v>205</v>
      </c>
      <c r="C18" s="13">
        <v>200</v>
      </c>
      <c r="D18" s="14">
        <v>0.64</v>
      </c>
      <c r="E18" s="14">
        <v>0</v>
      </c>
      <c r="F18" s="14">
        <v>41.67</v>
      </c>
      <c r="G18" s="14">
        <v>169.25</v>
      </c>
      <c r="H18" s="13" t="s">
        <v>15</v>
      </c>
      <c r="I18" s="26" t="s">
        <v>206</v>
      </c>
    </row>
    <row r="19" spans="1:9" x14ac:dyDescent="0.25">
      <c r="A19" s="24"/>
      <c r="B19" s="30" t="s">
        <v>41</v>
      </c>
      <c r="C19" s="24"/>
      <c r="D19" s="31">
        <f>SUM(D14:D18)</f>
        <v>18.98</v>
      </c>
      <c r="E19" s="31">
        <f>SUM(E14:E18)</f>
        <v>35.519999999999996</v>
      </c>
      <c r="F19" s="31">
        <f>SUM(F14:F18)</f>
        <v>105.98</v>
      </c>
      <c r="G19" s="31">
        <f>SUM(G14:G18)</f>
        <v>821.06000000000006</v>
      </c>
      <c r="H19" s="24"/>
      <c r="I19" s="26"/>
    </row>
    <row r="20" spans="1:9" x14ac:dyDescent="0.25">
      <c r="A20" s="244" t="s">
        <v>42</v>
      </c>
      <c r="B20" s="242"/>
      <c r="C20" s="3"/>
      <c r="D20" s="3"/>
      <c r="E20" s="3"/>
      <c r="F20" s="3"/>
      <c r="G20" s="3"/>
      <c r="H20" s="3"/>
      <c r="I20" s="26"/>
    </row>
    <row r="21" spans="1:9" ht="30" x14ac:dyDescent="0.25">
      <c r="A21" s="11">
        <v>1</v>
      </c>
      <c r="B21" s="6" t="s">
        <v>207</v>
      </c>
      <c r="C21" s="7">
        <v>150</v>
      </c>
      <c r="D21" s="7">
        <v>8.5500000000000007</v>
      </c>
      <c r="E21" s="7">
        <v>3.75</v>
      </c>
      <c r="F21" s="19">
        <v>18.899999999999999</v>
      </c>
      <c r="G21" s="7">
        <v>140.66999999999999</v>
      </c>
      <c r="H21" s="7" t="s">
        <v>15</v>
      </c>
      <c r="I21" s="26" t="s">
        <v>208</v>
      </c>
    </row>
    <row r="22" spans="1:9" ht="30" x14ac:dyDescent="0.25">
      <c r="A22" s="16">
        <v>2</v>
      </c>
      <c r="B22" s="6" t="s">
        <v>43</v>
      </c>
      <c r="C22" s="7">
        <v>200</v>
      </c>
      <c r="D22" s="7">
        <v>0.68</v>
      </c>
      <c r="E22" s="7">
        <v>0.25</v>
      </c>
      <c r="F22" s="7">
        <v>9.66</v>
      </c>
      <c r="G22" s="19">
        <v>56.8</v>
      </c>
      <c r="H22" s="28" t="s">
        <v>15</v>
      </c>
      <c r="I22" s="26" t="s">
        <v>44</v>
      </c>
    </row>
    <row r="23" spans="1:9" x14ac:dyDescent="0.25">
      <c r="A23" s="4"/>
      <c r="B23" s="4" t="s">
        <v>47</v>
      </c>
      <c r="C23" s="24"/>
      <c r="D23" s="31">
        <f>SUM(D21:D22)</f>
        <v>9.23</v>
      </c>
      <c r="E23" s="23">
        <f t="shared" ref="E23:G23" si="1">SUM(E21:E22)</f>
        <v>4</v>
      </c>
      <c r="F23" s="31">
        <f t="shared" si="1"/>
        <v>28.56</v>
      </c>
      <c r="G23" s="31">
        <f t="shared" si="1"/>
        <v>197.46999999999997</v>
      </c>
      <c r="H23" s="24"/>
      <c r="I23" s="26"/>
    </row>
    <row r="24" spans="1:9" x14ac:dyDescent="0.25">
      <c r="A24" s="244" t="s">
        <v>48</v>
      </c>
      <c r="B24" s="242"/>
      <c r="C24" s="3"/>
      <c r="D24" s="3"/>
      <c r="E24" s="3"/>
      <c r="F24" s="3"/>
      <c r="G24" s="3"/>
      <c r="H24" s="3"/>
      <c r="I24" s="20"/>
    </row>
    <row r="25" spans="1:9" ht="30" x14ac:dyDescent="0.25">
      <c r="A25" s="11">
        <v>1</v>
      </c>
      <c r="B25" s="6" t="s">
        <v>209</v>
      </c>
      <c r="C25" s="7">
        <v>190</v>
      </c>
      <c r="D25" s="7">
        <v>7.43</v>
      </c>
      <c r="E25" s="7">
        <v>8.0299999999999994</v>
      </c>
      <c r="F25" s="7">
        <v>23.29</v>
      </c>
      <c r="G25" s="7">
        <v>197.29</v>
      </c>
      <c r="H25" s="7" t="s">
        <v>15</v>
      </c>
      <c r="I25" s="26" t="s">
        <v>210</v>
      </c>
    </row>
    <row r="26" spans="1:9" ht="30" x14ac:dyDescent="0.25">
      <c r="A26" s="11">
        <v>2</v>
      </c>
      <c r="B26" s="6" t="s">
        <v>54</v>
      </c>
      <c r="C26" s="7" t="s">
        <v>55</v>
      </c>
      <c r="D26" s="7">
        <v>0.09</v>
      </c>
      <c r="E26" s="7">
        <v>0.01</v>
      </c>
      <c r="F26" s="7">
        <v>15.27</v>
      </c>
      <c r="G26" s="7">
        <v>63.25</v>
      </c>
      <c r="H26" s="7" t="s">
        <v>15</v>
      </c>
      <c r="I26" s="26" t="s">
        <v>56</v>
      </c>
    </row>
    <row r="27" spans="1:9" x14ac:dyDescent="0.25">
      <c r="A27" s="4"/>
      <c r="B27" s="30" t="s">
        <v>57</v>
      </c>
      <c r="C27" s="24"/>
      <c r="D27" s="31">
        <f>SUM(D25:D26)</f>
        <v>7.52</v>
      </c>
      <c r="E27" s="23">
        <f>SUM(E25:E26)</f>
        <v>8.0399999999999991</v>
      </c>
      <c r="F27" s="31">
        <f>SUM(F25:F26)</f>
        <v>38.56</v>
      </c>
      <c r="G27" s="31">
        <f>SUM(G25:G26)</f>
        <v>260.53999999999996</v>
      </c>
      <c r="H27" s="24"/>
      <c r="I27" s="17"/>
    </row>
    <row r="28" spans="1:9" x14ac:dyDescent="0.25">
      <c r="A28" s="245">
        <v>0.875</v>
      </c>
      <c r="B28" s="246"/>
      <c r="C28" s="3"/>
      <c r="D28" s="3"/>
      <c r="E28" s="3"/>
      <c r="F28" s="3"/>
      <c r="G28" s="3"/>
      <c r="H28" s="3"/>
      <c r="I28" s="17"/>
    </row>
    <row r="29" spans="1:9" ht="30" x14ac:dyDescent="0.25">
      <c r="A29" s="16">
        <v>1</v>
      </c>
      <c r="B29" s="6" t="s">
        <v>58</v>
      </c>
      <c r="C29" s="7">
        <v>140</v>
      </c>
      <c r="D29" s="2">
        <v>4.0599999999999996</v>
      </c>
      <c r="E29" s="2">
        <v>4.4800000000000004</v>
      </c>
      <c r="F29" s="33">
        <v>5.6</v>
      </c>
      <c r="G29" s="33">
        <v>82.6</v>
      </c>
      <c r="H29" s="7" t="s">
        <v>15</v>
      </c>
      <c r="I29" s="26" t="s">
        <v>59</v>
      </c>
    </row>
    <row r="30" spans="1:9" x14ac:dyDescent="0.25">
      <c r="A30" s="244" t="s">
        <v>60</v>
      </c>
      <c r="B30" s="242"/>
      <c r="C30" s="34"/>
      <c r="D30" s="34"/>
      <c r="E30" s="34"/>
      <c r="F30" s="34"/>
      <c r="G30" s="34"/>
      <c r="H30" s="34"/>
      <c r="I30" s="17"/>
    </row>
    <row r="31" spans="1:9" ht="30" x14ac:dyDescent="0.25">
      <c r="A31" s="16">
        <v>1</v>
      </c>
      <c r="B31" s="27" t="s">
        <v>211</v>
      </c>
      <c r="C31" s="28">
        <v>30</v>
      </c>
      <c r="D31" s="35">
        <v>0.24</v>
      </c>
      <c r="E31" s="35">
        <v>21.75</v>
      </c>
      <c r="F31" s="35">
        <v>0.39</v>
      </c>
      <c r="G31" s="36">
        <v>198.3</v>
      </c>
      <c r="H31" s="28" t="s">
        <v>15</v>
      </c>
      <c r="I31" s="26" t="s">
        <v>212</v>
      </c>
    </row>
    <row r="32" spans="1:9" ht="30" x14ac:dyDescent="0.25">
      <c r="A32" s="11">
        <v>2</v>
      </c>
      <c r="B32" s="6" t="s">
        <v>213</v>
      </c>
      <c r="C32" s="7">
        <v>150</v>
      </c>
      <c r="D32" s="33">
        <v>11.4</v>
      </c>
      <c r="E32" s="33">
        <v>1.2</v>
      </c>
      <c r="F32" s="33">
        <v>73.8</v>
      </c>
      <c r="G32" s="33">
        <v>352.5</v>
      </c>
      <c r="H32" s="7" t="s">
        <v>15</v>
      </c>
      <c r="I32" s="26" t="s">
        <v>214</v>
      </c>
    </row>
    <row r="33" spans="1:9" ht="30" x14ac:dyDescent="0.25">
      <c r="A33" s="11">
        <v>3</v>
      </c>
      <c r="B33" s="6" t="s">
        <v>215</v>
      </c>
      <c r="C33" s="7">
        <v>100</v>
      </c>
      <c r="D33" s="33">
        <v>6.6</v>
      </c>
      <c r="E33" s="33">
        <v>1.2</v>
      </c>
      <c r="F33" s="33">
        <v>33.4</v>
      </c>
      <c r="G33" s="33">
        <v>174</v>
      </c>
      <c r="H33" s="7" t="s">
        <v>15</v>
      </c>
      <c r="I33" s="26" t="s">
        <v>216</v>
      </c>
    </row>
    <row r="34" spans="1:9" x14ac:dyDescent="0.25">
      <c r="A34" s="24"/>
      <c r="B34" s="37" t="s">
        <v>67</v>
      </c>
      <c r="C34" s="24"/>
      <c r="D34" s="23">
        <f>SUM(D9+D12+D19+D23+D27+D29+D31+D32+D33)</f>
        <v>63.440000000000005</v>
      </c>
      <c r="E34" s="23">
        <f t="shared" ref="E34:G34" si="2">SUM(E9+E12+E19+E23+E27+E29+E31+E32+E33)</f>
        <v>87.02</v>
      </c>
      <c r="F34" s="23">
        <f t="shared" si="2"/>
        <v>352.72999999999996</v>
      </c>
      <c r="G34" s="23">
        <f t="shared" si="2"/>
        <v>2471.33</v>
      </c>
      <c r="H34" s="24"/>
      <c r="I34" s="17"/>
    </row>
    <row r="35" spans="1:9" x14ac:dyDescent="0.25">
      <c r="A35" s="238" t="s">
        <v>68</v>
      </c>
      <c r="B35" s="239"/>
      <c r="C35" s="239"/>
      <c r="D35" s="239"/>
      <c r="E35" s="239"/>
      <c r="F35" s="239"/>
      <c r="G35" s="239"/>
      <c r="H35" s="239"/>
      <c r="I35" s="240"/>
    </row>
    <row r="36" spans="1:9" x14ac:dyDescent="0.25">
      <c r="A36" s="244" t="s">
        <v>12</v>
      </c>
      <c r="B36" s="242"/>
      <c r="C36" s="3"/>
      <c r="D36" s="3"/>
      <c r="E36" s="3"/>
      <c r="F36" s="3"/>
      <c r="G36" s="3"/>
      <c r="H36" s="3"/>
      <c r="I36" s="4"/>
    </row>
    <row r="37" spans="1:9" ht="30" x14ac:dyDescent="0.25">
      <c r="A37" s="16">
        <v>1</v>
      </c>
      <c r="B37" s="47" t="s">
        <v>217</v>
      </c>
      <c r="C37" s="7" t="s">
        <v>197</v>
      </c>
      <c r="D37" s="59">
        <v>3.1</v>
      </c>
      <c r="E37" s="19">
        <v>10.61</v>
      </c>
      <c r="F37" s="7">
        <v>25.27</v>
      </c>
      <c r="G37" s="19">
        <v>209.25</v>
      </c>
      <c r="H37" s="7" t="s">
        <v>15</v>
      </c>
      <c r="I37" s="26" t="s">
        <v>218</v>
      </c>
    </row>
    <row r="38" spans="1:9" ht="30" x14ac:dyDescent="0.25">
      <c r="A38" s="16">
        <v>2</v>
      </c>
      <c r="B38" s="58" t="s">
        <v>219</v>
      </c>
      <c r="C38" s="7" t="s">
        <v>20</v>
      </c>
      <c r="D38" s="19">
        <v>0.24</v>
      </c>
      <c r="E38" s="19">
        <v>0.24</v>
      </c>
      <c r="F38" s="19">
        <v>20.85</v>
      </c>
      <c r="G38" s="19">
        <v>88.05</v>
      </c>
      <c r="H38" s="7" t="s">
        <v>15</v>
      </c>
      <c r="I38" s="20" t="s">
        <v>220</v>
      </c>
    </row>
    <row r="39" spans="1:9" ht="30" x14ac:dyDescent="0.25">
      <c r="A39" s="16">
        <v>3</v>
      </c>
      <c r="B39" s="6" t="s">
        <v>26</v>
      </c>
      <c r="C39" s="7">
        <v>150</v>
      </c>
      <c r="D39" s="19">
        <v>1.35</v>
      </c>
      <c r="E39" s="19">
        <v>0.15</v>
      </c>
      <c r="F39" s="19">
        <v>13.5</v>
      </c>
      <c r="G39" s="19">
        <v>66</v>
      </c>
      <c r="H39" s="7" t="s">
        <v>15</v>
      </c>
      <c r="I39" s="17" t="s">
        <v>221</v>
      </c>
    </row>
    <row r="40" spans="1:9" x14ac:dyDescent="0.25">
      <c r="A40" s="4"/>
      <c r="B40" s="4" t="s">
        <v>22</v>
      </c>
      <c r="C40" s="4"/>
      <c r="D40" s="18">
        <f>SUM(D37:D39)</f>
        <v>4.6899999999999995</v>
      </c>
      <c r="E40" s="40">
        <f>SUM(E37:E39)</f>
        <v>11</v>
      </c>
      <c r="F40" s="18">
        <f>SUM(F37:F39)</f>
        <v>59.620000000000005</v>
      </c>
      <c r="G40" s="40">
        <f>SUM(G37:G39)</f>
        <v>363.3</v>
      </c>
      <c r="H40" s="4"/>
      <c r="I40" s="4"/>
    </row>
    <row r="41" spans="1:9" x14ac:dyDescent="0.25">
      <c r="A41" s="247" t="s">
        <v>23</v>
      </c>
      <c r="B41" s="247"/>
      <c r="C41" s="3"/>
      <c r="D41" s="3"/>
      <c r="E41" s="3"/>
      <c r="F41" s="3"/>
      <c r="G41" s="3"/>
      <c r="H41" s="3"/>
      <c r="I41" s="3"/>
    </row>
    <row r="42" spans="1:9" ht="30" x14ac:dyDescent="0.25">
      <c r="A42" s="16">
        <v>1</v>
      </c>
      <c r="B42" s="6" t="s">
        <v>194</v>
      </c>
      <c r="C42" s="7">
        <v>200</v>
      </c>
      <c r="D42" s="19">
        <v>2</v>
      </c>
      <c r="E42" s="19">
        <v>0.2</v>
      </c>
      <c r="F42" s="19">
        <v>5.8</v>
      </c>
      <c r="G42" s="19">
        <v>36</v>
      </c>
      <c r="H42" s="41" t="s">
        <v>15</v>
      </c>
      <c r="I42" s="17" t="s">
        <v>195</v>
      </c>
    </row>
    <row r="43" spans="1:9" x14ac:dyDescent="0.25">
      <c r="A43" s="4"/>
      <c r="B43" s="6" t="s">
        <v>28</v>
      </c>
      <c r="C43" s="4"/>
      <c r="D43" s="40">
        <f>SUM(D42)</f>
        <v>2</v>
      </c>
      <c r="E43" s="40">
        <f t="shared" ref="E43:G43" si="3">SUM(E42)</f>
        <v>0.2</v>
      </c>
      <c r="F43" s="40">
        <f t="shared" si="3"/>
        <v>5.8</v>
      </c>
      <c r="G43" s="40">
        <f t="shared" si="3"/>
        <v>36</v>
      </c>
      <c r="H43" s="4"/>
      <c r="I43" s="17"/>
    </row>
    <row r="44" spans="1:9" x14ac:dyDescent="0.25">
      <c r="A44" s="236" t="s">
        <v>29</v>
      </c>
      <c r="B44" s="237"/>
      <c r="C44" s="3"/>
      <c r="D44" s="3"/>
      <c r="E44" s="3"/>
      <c r="F44" s="3"/>
      <c r="G44" s="3"/>
      <c r="H44" s="3"/>
      <c r="I44" s="17"/>
    </row>
    <row r="45" spans="1:9" ht="30" x14ac:dyDescent="0.25">
      <c r="A45" s="11">
        <v>1</v>
      </c>
      <c r="B45" s="6" t="s">
        <v>222</v>
      </c>
      <c r="C45" s="7" t="s">
        <v>223</v>
      </c>
      <c r="D45" s="7">
        <v>2.13</v>
      </c>
      <c r="E45" s="7">
        <v>4.13</v>
      </c>
      <c r="F45" s="7">
        <v>24.31</v>
      </c>
      <c r="G45" s="7">
        <v>144.94999999999999</v>
      </c>
      <c r="H45" s="7" t="s">
        <v>15</v>
      </c>
      <c r="I45" s="20" t="s">
        <v>224</v>
      </c>
    </row>
    <row r="46" spans="1:9" ht="30" x14ac:dyDescent="0.25">
      <c r="A46" s="11">
        <v>2</v>
      </c>
      <c r="B46" s="6" t="s">
        <v>108</v>
      </c>
      <c r="C46" s="7">
        <v>300</v>
      </c>
      <c r="D46" s="7">
        <v>1.44</v>
      </c>
      <c r="E46" s="7">
        <v>3.23</v>
      </c>
      <c r="F46" s="19">
        <v>12.25</v>
      </c>
      <c r="G46" s="7">
        <v>84.07</v>
      </c>
      <c r="H46" s="7" t="s">
        <v>15</v>
      </c>
      <c r="I46" s="20" t="s">
        <v>225</v>
      </c>
    </row>
    <row r="47" spans="1:9" ht="30" x14ac:dyDescent="0.25">
      <c r="A47" s="5">
        <v>3</v>
      </c>
      <c r="B47" s="6" t="s">
        <v>34</v>
      </c>
      <c r="C47" s="7" t="s">
        <v>226</v>
      </c>
      <c r="D47" s="7">
        <v>9.16</v>
      </c>
      <c r="E47" s="7">
        <v>8.75</v>
      </c>
      <c r="F47" s="7">
        <v>3.33</v>
      </c>
      <c r="G47" s="7">
        <v>128.66999999999999</v>
      </c>
      <c r="H47" s="7" t="s">
        <v>15</v>
      </c>
      <c r="I47" s="26" t="s">
        <v>227</v>
      </c>
    </row>
    <row r="48" spans="1:9" ht="30" x14ac:dyDescent="0.25">
      <c r="A48" s="11">
        <v>4</v>
      </c>
      <c r="B48" s="6" t="s">
        <v>228</v>
      </c>
      <c r="C48" s="7">
        <v>150</v>
      </c>
      <c r="D48" s="7">
        <v>10.63</v>
      </c>
      <c r="E48" s="7">
        <v>10.91</v>
      </c>
      <c r="F48" s="7">
        <v>19.27</v>
      </c>
      <c r="G48" s="7">
        <v>215.69</v>
      </c>
      <c r="H48" s="7" t="s">
        <v>15</v>
      </c>
      <c r="I48" s="20" t="s">
        <v>229</v>
      </c>
    </row>
    <row r="49" spans="1:9" ht="30" x14ac:dyDescent="0.25">
      <c r="A49" s="11">
        <v>5</v>
      </c>
      <c r="B49" s="58" t="s">
        <v>146</v>
      </c>
      <c r="C49" s="7" t="s">
        <v>147</v>
      </c>
      <c r="D49" s="7">
        <v>0.13</v>
      </c>
      <c r="E49" s="19">
        <v>0</v>
      </c>
      <c r="F49" s="7">
        <v>39.520000000000003</v>
      </c>
      <c r="G49" s="7">
        <v>158.58000000000001</v>
      </c>
      <c r="H49" s="7" t="s">
        <v>15</v>
      </c>
      <c r="I49" s="20" t="s">
        <v>148</v>
      </c>
    </row>
    <row r="50" spans="1:9" x14ac:dyDescent="0.25">
      <c r="A50" s="4"/>
      <c r="B50" s="4" t="s">
        <v>41</v>
      </c>
      <c r="C50" s="4"/>
      <c r="D50" s="31">
        <f>SUM(D45:D49)</f>
        <v>23.49</v>
      </c>
      <c r="E50" s="31">
        <f>SUM(E45:E49)</f>
        <v>27.02</v>
      </c>
      <c r="F50" s="31">
        <f>SUM(F45:F49)</f>
        <v>98.68</v>
      </c>
      <c r="G50" s="31">
        <f>SUM(G45:G49)</f>
        <v>731.95999999999992</v>
      </c>
      <c r="H50" s="24"/>
      <c r="I50" s="26"/>
    </row>
    <row r="51" spans="1:9" x14ac:dyDescent="0.25">
      <c r="A51" s="243" t="s">
        <v>42</v>
      </c>
      <c r="B51" s="243"/>
      <c r="C51" s="3"/>
      <c r="D51" s="3"/>
      <c r="E51" s="3"/>
      <c r="F51" s="3"/>
      <c r="G51" s="3"/>
      <c r="H51" s="3"/>
      <c r="I51" s="26"/>
    </row>
    <row r="52" spans="1:9" ht="30" x14ac:dyDescent="0.25">
      <c r="A52" s="16">
        <v>1</v>
      </c>
      <c r="B52" s="6" t="s">
        <v>165</v>
      </c>
      <c r="C52" s="7">
        <v>70</v>
      </c>
      <c r="D52" s="7">
        <v>0.56000000000000005</v>
      </c>
      <c r="E52" s="7">
        <v>7.0000000000000007E-2</v>
      </c>
      <c r="F52" s="7">
        <v>55.86</v>
      </c>
      <c r="G52" s="19">
        <v>228.2</v>
      </c>
      <c r="H52" s="7" t="s">
        <v>15</v>
      </c>
      <c r="I52" s="20" t="s">
        <v>166</v>
      </c>
    </row>
    <row r="53" spans="1:9" ht="30" x14ac:dyDescent="0.25">
      <c r="A53" s="11">
        <v>2</v>
      </c>
      <c r="B53" s="6" t="s">
        <v>43</v>
      </c>
      <c r="C53" s="7">
        <v>200</v>
      </c>
      <c r="D53" s="7">
        <v>0.68</v>
      </c>
      <c r="E53" s="7">
        <v>0.25</v>
      </c>
      <c r="F53" s="7">
        <v>9.66</v>
      </c>
      <c r="G53" s="19">
        <v>56.8</v>
      </c>
      <c r="H53" s="7" t="s">
        <v>15</v>
      </c>
      <c r="I53" s="20" t="s">
        <v>44</v>
      </c>
    </row>
    <row r="54" spans="1:9" x14ac:dyDescent="0.25">
      <c r="A54" s="44"/>
      <c r="B54" s="44" t="s">
        <v>47</v>
      </c>
      <c r="C54" s="3"/>
      <c r="D54" s="45">
        <f>SUM(D52:D53)</f>
        <v>1.2400000000000002</v>
      </c>
      <c r="E54" s="45">
        <f>SUM(E52:E53)</f>
        <v>0.32</v>
      </c>
      <c r="F54" s="45">
        <f>SUM(F52:F53)</f>
        <v>65.52</v>
      </c>
      <c r="G54" s="46">
        <f>SUM(G52:G53)</f>
        <v>285</v>
      </c>
      <c r="H54" s="3"/>
      <c r="I54" s="20"/>
    </row>
    <row r="55" spans="1:9" x14ac:dyDescent="0.25">
      <c r="A55" s="244" t="s">
        <v>48</v>
      </c>
      <c r="B55" s="242"/>
      <c r="C55" s="3"/>
      <c r="D55" s="45"/>
      <c r="E55" s="45"/>
      <c r="F55" s="45"/>
      <c r="G55" s="45"/>
      <c r="H55" s="3"/>
      <c r="I55" s="20"/>
    </row>
    <row r="56" spans="1:9" ht="30" x14ac:dyDescent="0.25">
      <c r="A56" s="11">
        <v>1</v>
      </c>
      <c r="B56" s="6" t="s">
        <v>230</v>
      </c>
      <c r="C56" s="7">
        <v>190</v>
      </c>
      <c r="D56" s="7">
        <v>7.01</v>
      </c>
      <c r="E56" s="7">
        <v>6.29</v>
      </c>
      <c r="F56" s="7">
        <v>31.02</v>
      </c>
      <c r="G56" s="7">
        <v>208.35</v>
      </c>
      <c r="H56" s="7" t="s">
        <v>15</v>
      </c>
      <c r="I56" s="20" t="s">
        <v>231</v>
      </c>
    </row>
    <row r="57" spans="1:9" ht="30" x14ac:dyDescent="0.25">
      <c r="A57" s="11">
        <v>2</v>
      </c>
      <c r="B57" s="6" t="s">
        <v>232</v>
      </c>
      <c r="C57" s="7" t="s">
        <v>20</v>
      </c>
      <c r="D57" s="19">
        <v>0</v>
      </c>
      <c r="E57" s="19">
        <v>0</v>
      </c>
      <c r="F57" s="7">
        <v>14.97</v>
      </c>
      <c r="G57" s="7">
        <v>59.85</v>
      </c>
      <c r="H57" s="7" t="s">
        <v>15</v>
      </c>
      <c r="I57" s="20" t="s">
        <v>21</v>
      </c>
    </row>
    <row r="58" spans="1:9" x14ac:dyDescent="0.25">
      <c r="A58" s="4"/>
      <c r="B58" s="30" t="s">
        <v>57</v>
      </c>
      <c r="C58" s="24"/>
      <c r="D58" s="31">
        <f>SUM(D56:D57)</f>
        <v>7.01</v>
      </c>
      <c r="E58" s="23">
        <f>SUM(E56:E57)</f>
        <v>6.29</v>
      </c>
      <c r="F58" s="31">
        <f>SUM(F56:F57)</f>
        <v>45.99</v>
      </c>
      <c r="G58" s="23">
        <f>SUM(G56:G57)</f>
        <v>268.2</v>
      </c>
      <c r="H58" s="24"/>
      <c r="I58" s="17"/>
    </row>
    <row r="59" spans="1:9" x14ac:dyDescent="0.25">
      <c r="A59" s="245">
        <v>0.875</v>
      </c>
      <c r="B59" s="246"/>
      <c r="C59" s="3"/>
      <c r="D59" s="3"/>
      <c r="E59" s="3"/>
      <c r="F59" s="3"/>
      <c r="G59" s="3"/>
      <c r="H59" s="3"/>
      <c r="I59" s="17"/>
    </row>
    <row r="60" spans="1:9" ht="30" x14ac:dyDescent="0.25">
      <c r="A60" s="16">
        <v>1</v>
      </c>
      <c r="B60" s="6" t="s">
        <v>58</v>
      </c>
      <c r="C60" s="7">
        <v>140</v>
      </c>
      <c r="D60" s="2">
        <v>4.0599999999999996</v>
      </c>
      <c r="E60" s="2">
        <v>4.4800000000000004</v>
      </c>
      <c r="F60" s="33">
        <v>5.6</v>
      </c>
      <c r="G60" s="33">
        <v>82.6</v>
      </c>
      <c r="H60" s="7" t="s">
        <v>15</v>
      </c>
      <c r="I60" s="26" t="s">
        <v>59</v>
      </c>
    </row>
    <row r="61" spans="1:9" x14ac:dyDescent="0.25">
      <c r="A61" s="244" t="s">
        <v>60</v>
      </c>
      <c r="B61" s="242"/>
      <c r="C61" s="34"/>
      <c r="D61" s="34"/>
      <c r="E61" s="34"/>
      <c r="F61" s="34"/>
      <c r="G61" s="34"/>
      <c r="H61" s="34"/>
      <c r="I61" s="17"/>
    </row>
    <row r="62" spans="1:9" ht="30" x14ac:dyDescent="0.25">
      <c r="A62" s="16">
        <v>1</v>
      </c>
      <c r="B62" s="27" t="s">
        <v>211</v>
      </c>
      <c r="C62" s="28">
        <v>30</v>
      </c>
      <c r="D62" s="35">
        <v>0.24</v>
      </c>
      <c r="E62" s="35">
        <v>21.75</v>
      </c>
      <c r="F62" s="35">
        <v>0.39</v>
      </c>
      <c r="G62" s="36">
        <v>198.3</v>
      </c>
      <c r="H62" s="28" t="s">
        <v>15</v>
      </c>
      <c r="I62" s="26" t="s">
        <v>212</v>
      </c>
    </row>
    <row r="63" spans="1:9" ht="30" x14ac:dyDescent="0.25">
      <c r="A63" s="11">
        <v>2</v>
      </c>
      <c r="B63" s="6" t="s">
        <v>213</v>
      </c>
      <c r="C63" s="7">
        <v>150</v>
      </c>
      <c r="D63" s="33">
        <v>11.4</v>
      </c>
      <c r="E63" s="33">
        <v>1.2</v>
      </c>
      <c r="F63" s="33">
        <v>73.8</v>
      </c>
      <c r="G63" s="33">
        <v>352.5</v>
      </c>
      <c r="H63" s="7" t="s">
        <v>15</v>
      </c>
      <c r="I63" s="26" t="s">
        <v>214</v>
      </c>
    </row>
    <row r="64" spans="1:9" ht="30" x14ac:dyDescent="0.25">
      <c r="A64" s="11">
        <v>3</v>
      </c>
      <c r="B64" s="6" t="s">
        <v>215</v>
      </c>
      <c r="C64" s="7">
        <v>100</v>
      </c>
      <c r="D64" s="33">
        <v>6.6</v>
      </c>
      <c r="E64" s="33">
        <v>1.2</v>
      </c>
      <c r="F64" s="33">
        <v>33.4</v>
      </c>
      <c r="G64" s="33">
        <v>174</v>
      </c>
      <c r="H64" s="7" t="s">
        <v>15</v>
      </c>
      <c r="I64" s="26" t="s">
        <v>216</v>
      </c>
    </row>
    <row r="65" spans="1:9" x14ac:dyDescent="0.25">
      <c r="A65" s="24"/>
      <c r="B65" s="37" t="s">
        <v>67</v>
      </c>
      <c r="C65" s="24"/>
      <c r="D65" s="23">
        <f>SUM(D40+D43+D50+D54+D58+D60+D62+D63+D64)</f>
        <v>60.730000000000004</v>
      </c>
      <c r="E65" s="23">
        <f>SUM(E40+E43+E50+E54+E58+E60+E62+E63+E64)</f>
        <v>73.460000000000008</v>
      </c>
      <c r="F65" s="23">
        <f>SUM(F40+F43+F50+F54+F58+F60+F62+F63+F64)</f>
        <v>388.8</v>
      </c>
      <c r="G65" s="23">
        <f>SUM(G40+G43+G50+G54+G58+G60+G62+G63+G64)</f>
        <v>2491.8599999999997</v>
      </c>
      <c r="H65" s="24"/>
      <c r="I65" s="17"/>
    </row>
    <row r="66" spans="1:9" x14ac:dyDescent="0.25">
      <c r="A66" s="238" t="s">
        <v>97</v>
      </c>
      <c r="B66" s="239"/>
      <c r="C66" s="239"/>
      <c r="D66" s="239"/>
      <c r="E66" s="239"/>
      <c r="F66" s="239"/>
      <c r="G66" s="239"/>
      <c r="H66" s="239"/>
      <c r="I66" s="240"/>
    </row>
    <row r="67" spans="1:9" x14ac:dyDescent="0.25">
      <c r="A67" s="244" t="s">
        <v>12</v>
      </c>
      <c r="B67" s="242"/>
      <c r="C67" s="3"/>
      <c r="D67" s="3"/>
      <c r="E67" s="3"/>
      <c r="F67" s="3"/>
      <c r="G67" s="3"/>
      <c r="H67" s="3"/>
      <c r="I67" s="4"/>
    </row>
    <row r="68" spans="1:9" ht="30" x14ac:dyDescent="0.25">
      <c r="A68" s="11">
        <v>1</v>
      </c>
      <c r="B68" s="6" t="s">
        <v>233</v>
      </c>
      <c r="C68" s="7" t="s">
        <v>234</v>
      </c>
      <c r="D68" s="59">
        <v>4.3600000000000003</v>
      </c>
      <c r="E68" s="7">
        <v>6.91</v>
      </c>
      <c r="F68" s="7">
        <v>27.96</v>
      </c>
      <c r="G68" s="7">
        <v>191.67</v>
      </c>
      <c r="H68" s="7" t="s">
        <v>15</v>
      </c>
      <c r="I68" s="20" t="s">
        <v>235</v>
      </c>
    </row>
    <row r="69" spans="1:9" ht="30" x14ac:dyDescent="0.25">
      <c r="A69" s="11">
        <v>2</v>
      </c>
      <c r="B69" s="6" t="s">
        <v>236</v>
      </c>
      <c r="C69" s="7">
        <v>100</v>
      </c>
      <c r="D69" s="19">
        <v>2</v>
      </c>
      <c r="E69" s="19">
        <v>9</v>
      </c>
      <c r="F69" s="7">
        <v>8.5399999999999991</v>
      </c>
      <c r="G69" s="7">
        <v>123.16</v>
      </c>
      <c r="H69" s="7" t="s">
        <v>15</v>
      </c>
      <c r="I69" s="15" t="s">
        <v>237</v>
      </c>
    </row>
    <row r="70" spans="1:9" ht="30" x14ac:dyDescent="0.25">
      <c r="A70" s="11">
        <v>3</v>
      </c>
      <c r="B70" s="6" t="s">
        <v>232</v>
      </c>
      <c r="C70" s="7" t="s">
        <v>20</v>
      </c>
      <c r="D70" s="19">
        <v>0</v>
      </c>
      <c r="E70" s="19">
        <v>0</v>
      </c>
      <c r="F70" s="7">
        <v>14.97</v>
      </c>
      <c r="G70" s="7">
        <v>59.85</v>
      </c>
      <c r="H70" s="7" t="s">
        <v>15</v>
      </c>
      <c r="I70" s="20" t="s">
        <v>21</v>
      </c>
    </row>
    <row r="71" spans="1:9" x14ac:dyDescent="0.25">
      <c r="A71" s="4"/>
      <c r="B71" s="4" t="s">
        <v>22</v>
      </c>
      <c r="C71" s="4"/>
      <c r="D71" s="18">
        <f>SUM(D68:D70)</f>
        <v>6.36</v>
      </c>
      <c r="E71" s="40">
        <f>SUM(E68:E70)</f>
        <v>15.91</v>
      </c>
      <c r="F71" s="18">
        <f>SUM(F68:F70)</f>
        <v>51.47</v>
      </c>
      <c r="G71" s="18">
        <f>SUM(G68:G70)</f>
        <v>374.68</v>
      </c>
      <c r="H71" s="4"/>
      <c r="I71" s="4"/>
    </row>
    <row r="72" spans="1:9" x14ac:dyDescent="0.25">
      <c r="A72" s="247" t="s">
        <v>23</v>
      </c>
      <c r="B72" s="247"/>
      <c r="C72" s="3"/>
      <c r="D72" s="3"/>
      <c r="E72" s="3"/>
      <c r="F72" s="3"/>
      <c r="G72" s="3"/>
      <c r="H72" s="40"/>
      <c r="I72" s="3"/>
    </row>
    <row r="73" spans="1:9" ht="30" x14ac:dyDescent="0.25">
      <c r="A73" s="16">
        <v>1</v>
      </c>
      <c r="B73" s="6" t="s">
        <v>194</v>
      </c>
      <c r="C73" s="7">
        <v>200</v>
      </c>
      <c r="D73" s="19">
        <v>2</v>
      </c>
      <c r="E73" s="19">
        <v>0.2</v>
      </c>
      <c r="F73" s="19">
        <v>5.8</v>
      </c>
      <c r="G73" s="19">
        <v>36</v>
      </c>
      <c r="H73" s="41" t="s">
        <v>15</v>
      </c>
      <c r="I73" s="17" t="s">
        <v>195</v>
      </c>
    </row>
    <row r="74" spans="1:9" x14ac:dyDescent="0.25">
      <c r="A74" s="21"/>
      <c r="B74" s="6" t="s">
        <v>28</v>
      </c>
      <c r="C74" s="22"/>
      <c r="D74" s="23">
        <f>SUM(D73:D73)</f>
        <v>2</v>
      </c>
      <c r="E74" s="23">
        <f>SUM(E73:E73)</f>
        <v>0.2</v>
      </c>
      <c r="F74" s="23">
        <f>SUM(F73:F73)</f>
        <v>5.8</v>
      </c>
      <c r="G74" s="23">
        <f>SUM(G73:G73)</f>
        <v>36</v>
      </c>
      <c r="H74" s="24"/>
      <c r="I74" s="17"/>
    </row>
    <row r="75" spans="1:9" x14ac:dyDescent="0.25">
      <c r="A75" s="236" t="s">
        <v>29</v>
      </c>
      <c r="B75" s="237"/>
      <c r="C75" s="3"/>
      <c r="D75" s="3"/>
      <c r="E75" s="3"/>
      <c r="F75" s="3"/>
      <c r="G75" s="3"/>
      <c r="H75" s="3"/>
      <c r="I75" s="17"/>
    </row>
    <row r="76" spans="1:9" ht="30" x14ac:dyDescent="0.25">
      <c r="A76" s="11">
        <v>1</v>
      </c>
      <c r="B76" s="6" t="s">
        <v>238</v>
      </c>
      <c r="C76" s="7" t="s">
        <v>239</v>
      </c>
      <c r="D76" s="7">
        <v>2.72</v>
      </c>
      <c r="E76" s="7">
        <v>5.15</v>
      </c>
      <c r="F76" s="7">
        <v>9.0399999999999991</v>
      </c>
      <c r="G76" s="7">
        <v>95.05</v>
      </c>
      <c r="H76" s="7" t="s">
        <v>15</v>
      </c>
      <c r="I76" s="17" t="s">
        <v>240</v>
      </c>
    </row>
    <row r="77" spans="1:9" ht="30" x14ac:dyDescent="0.25">
      <c r="A77" s="11">
        <v>2</v>
      </c>
      <c r="B77" s="6" t="s">
        <v>241</v>
      </c>
      <c r="C77" s="7" t="s">
        <v>242</v>
      </c>
      <c r="D77" s="7">
        <v>2.17</v>
      </c>
      <c r="E77" s="7">
        <v>4.1399999999999997</v>
      </c>
      <c r="F77" s="7">
        <v>11.77</v>
      </c>
      <c r="G77" s="19">
        <v>93.6</v>
      </c>
      <c r="H77" s="7" t="s">
        <v>15</v>
      </c>
      <c r="I77" s="17" t="s">
        <v>243</v>
      </c>
    </row>
    <row r="78" spans="1:9" ht="30" x14ac:dyDescent="0.25">
      <c r="A78" s="11">
        <v>3</v>
      </c>
      <c r="B78" s="58" t="s">
        <v>201</v>
      </c>
      <c r="C78" s="7">
        <v>25</v>
      </c>
      <c r="D78" s="19">
        <v>8</v>
      </c>
      <c r="E78" s="7">
        <v>3.92</v>
      </c>
      <c r="F78" s="19">
        <v>0</v>
      </c>
      <c r="G78" s="19">
        <v>67.28</v>
      </c>
      <c r="H78" s="7" t="s">
        <v>15</v>
      </c>
      <c r="I78" s="26" t="s">
        <v>202</v>
      </c>
    </row>
    <row r="79" spans="1:9" ht="30" x14ac:dyDescent="0.25">
      <c r="A79" s="11">
        <v>4</v>
      </c>
      <c r="B79" s="6" t="s">
        <v>244</v>
      </c>
      <c r="C79" s="7">
        <v>150</v>
      </c>
      <c r="D79" s="7">
        <v>3.58</v>
      </c>
      <c r="E79" s="7">
        <v>7.75</v>
      </c>
      <c r="F79" s="7">
        <v>37.130000000000003</v>
      </c>
      <c r="G79" s="19">
        <v>232.6</v>
      </c>
      <c r="H79" s="7" t="s">
        <v>15</v>
      </c>
      <c r="I79" s="17" t="s">
        <v>245</v>
      </c>
    </row>
    <row r="80" spans="1:9" ht="30" x14ac:dyDescent="0.25">
      <c r="A80" s="11">
        <v>5</v>
      </c>
      <c r="B80" s="6" t="s">
        <v>246</v>
      </c>
      <c r="C80" s="7">
        <v>50</v>
      </c>
      <c r="D80" s="19">
        <v>7.8</v>
      </c>
      <c r="E80" s="7">
        <v>7.56</v>
      </c>
      <c r="F80" s="7">
        <v>8.33</v>
      </c>
      <c r="G80" s="7">
        <v>129.82</v>
      </c>
      <c r="H80" s="7" t="s">
        <v>15</v>
      </c>
      <c r="I80" s="20" t="s">
        <v>247</v>
      </c>
    </row>
    <row r="81" spans="1:9" ht="30" x14ac:dyDescent="0.25">
      <c r="A81" s="11">
        <v>6</v>
      </c>
      <c r="B81" s="12" t="s">
        <v>205</v>
      </c>
      <c r="C81" s="13">
        <v>200</v>
      </c>
      <c r="D81" s="14">
        <v>0.64</v>
      </c>
      <c r="E81" s="14">
        <v>0</v>
      </c>
      <c r="F81" s="14">
        <v>41.67</v>
      </c>
      <c r="G81" s="14">
        <v>169.25</v>
      </c>
      <c r="H81" s="13" t="s">
        <v>15</v>
      </c>
      <c r="I81" s="26" t="s">
        <v>206</v>
      </c>
    </row>
    <row r="82" spans="1:9" x14ac:dyDescent="0.25">
      <c r="A82" s="4"/>
      <c r="B82" s="4" t="s">
        <v>41</v>
      </c>
      <c r="C82" s="4"/>
      <c r="D82" s="31">
        <f>SUM(D76:D81)</f>
        <v>24.91</v>
      </c>
      <c r="E82" s="31">
        <f t="shared" ref="E82:G82" si="4">SUM(E76:E81)</f>
        <v>28.52</v>
      </c>
      <c r="F82" s="31">
        <f t="shared" si="4"/>
        <v>107.94</v>
      </c>
      <c r="G82" s="23">
        <f t="shared" si="4"/>
        <v>787.59999999999991</v>
      </c>
      <c r="H82" s="24"/>
      <c r="I82" s="26"/>
    </row>
    <row r="83" spans="1:9" x14ac:dyDescent="0.25">
      <c r="A83" s="241" t="s">
        <v>42</v>
      </c>
      <c r="B83" s="248"/>
      <c r="C83" s="3"/>
      <c r="D83" s="3"/>
      <c r="E83" s="3"/>
      <c r="F83" s="3"/>
      <c r="G83" s="3"/>
      <c r="H83" s="3"/>
      <c r="I83" s="26"/>
    </row>
    <row r="84" spans="1:9" ht="30" x14ac:dyDescent="0.25">
      <c r="A84" s="11">
        <v>1</v>
      </c>
      <c r="B84" s="6" t="s">
        <v>248</v>
      </c>
      <c r="C84" s="7">
        <v>150</v>
      </c>
      <c r="D84" s="19">
        <v>0.6</v>
      </c>
      <c r="E84" s="19">
        <v>0.6</v>
      </c>
      <c r="F84" s="19">
        <v>14.7</v>
      </c>
      <c r="G84" s="19">
        <v>70.5</v>
      </c>
      <c r="H84" s="7" t="s">
        <v>15</v>
      </c>
      <c r="I84" s="17" t="s">
        <v>249</v>
      </c>
    </row>
    <row r="85" spans="1:9" ht="30" x14ac:dyDescent="0.25">
      <c r="A85" s="11">
        <v>2</v>
      </c>
      <c r="B85" s="6" t="s">
        <v>43</v>
      </c>
      <c r="C85" s="7">
        <v>200</v>
      </c>
      <c r="D85" s="7">
        <v>0.68</v>
      </c>
      <c r="E85" s="7">
        <v>0.25</v>
      </c>
      <c r="F85" s="7">
        <v>9.66</v>
      </c>
      <c r="G85" s="19">
        <v>56.8</v>
      </c>
      <c r="H85" s="7" t="s">
        <v>15</v>
      </c>
      <c r="I85" s="17" t="s">
        <v>44</v>
      </c>
    </row>
    <row r="86" spans="1:9" x14ac:dyDescent="0.25">
      <c r="A86" s="24"/>
      <c r="B86" s="4" t="s">
        <v>47</v>
      </c>
      <c r="C86" s="4"/>
      <c r="D86" s="40">
        <f>SUM(D84:D85)</f>
        <v>1.28</v>
      </c>
      <c r="E86" s="40">
        <f t="shared" ref="E86:G86" si="5">SUM(E84:E85)</f>
        <v>0.85</v>
      </c>
      <c r="F86" s="40">
        <f t="shared" si="5"/>
        <v>24.36</v>
      </c>
      <c r="G86" s="40">
        <f t="shared" si="5"/>
        <v>127.3</v>
      </c>
      <c r="H86" s="4"/>
      <c r="I86" s="17"/>
    </row>
    <row r="87" spans="1:9" x14ac:dyDescent="0.25">
      <c r="A87" s="244" t="s">
        <v>48</v>
      </c>
      <c r="B87" s="242"/>
      <c r="C87" s="3"/>
      <c r="D87" s="3"/>
      <c r="E87" s="3"/>
      <c r="F87" s="3"/>
      <c r="G87" s="3"/>
      <c r="H87" s="3"/>
      <c r="I87" s="20"/>
    </row>
    <row r="88" spans="1:9" ht="30" x14ac:dyDescent="0.25">
      <c r="A88" s="11">
        <v>1</v>
      </c>
      <c r="B88" s="6" t="s">
        <v>250</v>
      </c>
      <c r="C88" s="7">
        <v>150</v>
      </c>
      <c r="D88" s="7">
        <v>5.08</v>
      </c>
      <c r="E88" s="7">
        <v>10.55</v>
      </c>
      <c r="F88" s="7">
        <v>30.71</v>
      </c>
      <c r="G88" s="7">
        <v>239.23</v>
      </c>
      <c r="H88" s="7" t="s">
        <v>15</v>
      </c>
      <c r="I88" s="20" t="s">
        <v>251</v>
      </c>
    </row>
    <row r="89" spans="1:9" ht="30" x14ac:dyDescent="0.25">
      <c r="A89" s="11">
        <v>2</v>
      </c>
      <c r="B89" s="58" t="s">
        <v>219</v>
      </c>
      <c r="C89" s="7" t="s">
        <v>20</v>
      </c>
      <c r="D89" s="19">
        <v>0.24</v>
      </c>
      <c r="E89" s="19">
        <v>0.24</v>
      </c>
      <c r="F89" s="19">
        <v>20.85</v>
      </c>
      <c r="G89" s="19">
        <v>88.05</v>
      </c>
      <c r="H89" s="7" t="s">
        <v>15</v>
      </c>
      <c r="I89" s="20" t="s">
        <v>220</v>
      </c>
    </row>
    <row r="90" spans="1:9" x14ac:dyDescent="0.25">
      <c r="A90" s="4"/>
      <c r="B90" s="4" t="s">
        <v>57</v>
      </c>
      <c r="C90" s="4"/>
      <c r="D90" s="23">
        <f>SUM(D88:D89)</f>
        <v>5.32</v>
      </c>
      <c r="E90" s="23">
        <f>SUM(E88:E89)</f>
        <v>10.790000000000001</v>
      </c>
      <c r="F90" s="23">
        <f>SUM(F88:F89)</f>
        <v>51.56</v>
      </c>
      <c r="G90" s="23">
        <f>SUM(G88:G89)</f>
        <v>327.27999999999997</v>
      </c>
      <c r="H90" s="24"/>
      <c r="I90" s="17"/>
    </row>
    <row r="91" spans="1:9" x14ac:dyDescent="0.25">
      <c r="A91" s="245">
        <v>0.875</v>
      </c>
      <c r="B91" s="246"/>
      <c r="C91" s="3"/>
      <c r="D91" s="3"/>
      <c r="E91" s="3"/>
      <c r="F91" s="3"/>
      <c r="G91" s="3"/>
      <c r="H91" s="3"/>
      <c r="I91" s="17"/>
    </row>
    <row r="92" spans="1:9" ht="30" x14ac:dyDescent="0.25">
      <c r="A92" s="16">
        <v>1</v>
      </c>
      <c r="B92" s="6" t="s">
        <v>58</v>
      </c>
      <c r="C92" s="7">
        <v>140</v>
      </c>
      <c r="D92" s="2">
        <v>4.0599999999999996</v>
      </c>
      <c r="E92" s="2">
        <v>4.4800000000000004</v>
      </c>
      <c r="F92" s="33">
        <v>5.6</v>
      </c>
      <c r="G92" s="33">
        <v>82.6</v>
      </c>
      <c r="H92" s="7" t="s">
        <v>15</v>
      </c>
      <c r="I92" s="26" t="s">
        <v>59</v>
      </c>
    </row>
    <row r="93" spans="1:9" x14ac:dyDescent="0.25">
      <c r="A93" s="244" t="s">
        <v>60</v>
      </c>
      <c r="B93" s="242"/>
      <c r="C93" s="34"/>
      <c r="D93" s="60"/>
      <c r="E93" s="60"/>
      <c r="F93" s="60"/>
      <c r="G93" s="60"/>
      <c r="H93" s="34"/>
      <c r="I93" s="17"/>
    </row>
    <row r="94" spans="1:9" ht="30" x14ac:dyDescent="0.25">
      <c r="A94" s="16">
        <v>1</v>
      </c>
      <c r="B94" s="27" t="s">
        <v>211</v>
      </c>
      <c r="C94" s="28">
        <v>30</v>
      </c>
      <c r="D94" s="35">
        <v>0.24</v>
      </c>
      <c r="E94" s="35">
        <v>21.75</v>
      </c>
      <c r="F94" s="35">
        <v>0.39</v>
      </c>
      <c r="G94" s="36">
        <v>198.3</v>
      </c>
      <c r="H94" s="28" t="s">
        <v>15</v>
      </c>
      <c r="I94" s="26" t="s">
        <v>212</v>
      </c>
    </row>
    <row r="95" spans="1:9" ht="30" x14ac:dyDescent="0.25">
      <c r="A95" s="11">
        <v>2</v>
      </c>
      <c r="B95" s="6" t="s">
        <v>213</v>
      </c>
      <c r="C95" s="7">
        <v>150</v>
      </c>
      <c r="D95" s="33">
        <v>11.4</v>
      </c>
      <c r="E95" s="33">
        <v>1.2</v>
      </c>
      <c r="F95" s="33">
        <v>73.8</v>
      </c>
      <c r="G95" s="33">
        <v>352.5</v>
      </c>
      <c r="H95" s="7" t="s">
        <v>15</v>
      </c>
      <c r="I95" s="26" t="s">
        <v>214</v>
      </c>
    </row>
    <row r="96" spans="1:9" ht="30" x14ac:dyDescent="0.25">
      <c r="A96" s="11">
        <v>3</v>
      </c>
      <c r="B96" s="6" t="s">
        <v>252</v>
      </c>
      <c r="C96" s="7">
        <v>100</v>
      </c>
      <c r="D96" s="33">
        <v>6.6</v>
      </c>
      <c r="E96" s="33">
        <v>1.2</v>
      </c>
      <c r="F96" s="33">
        <v>33.4</v>
      </c>
      <c r="G96" s="33">
        <v>174</v>
      </c>
      <c r="H96" s="7" t="s">
        <v>15</v>
      </c>
      <c r="I96" s="26" t="s">
        <v>216</v>
      </c>
    </row>
    <row r="97" spans="1:9" x14ac:dyDescent="0.25">
      <c r="A97" s="4"/>
      <c r="B97" s="37" t="s">
        <v>67</v>
      </c>
      <c r="C97" s="4"/>
      <c r="D97" s="40">
        <f>SUM(D71+D74+D82+D86+D90+D92+D94+D95+D96)</f>
        <v>62.17</v>
      </c>
      <c r="E97" s="40">
        <f>SUM(E71+E74+E82+E86+E90+E92+E94+E95+E96)</f>
        <v>84.9</v>
      </c>
      <c r="F97" s="40">
        <f>SUM(F71+F74+F82+F86+F90+F92+F94+F95+F96)</f>
        <v>354.31999999999994</v>
      </c>
      <c r="G97" s="40">
        <f>SUM(G71+G74+G82+G86+G90+G92+G94+G95+G96)</f>
        <v>2460.2599999999998</v>
      </c>
      <c r="H97" s="4"/>
      <c r="I97" s="4"/>
    </row>
    <row r="98" spans="1:9" x14ac:dyDescent="0.25">
      <c r="A98" s="238" t="s">
        <v>117</v>
      </c>
      <c r="B98" s="239"/>
      <c r="C98" s="239"/>
      <c r="D98" s="239"/>
      <c r="E98" s="239"/>
      <c r="F98" s="239"/>
      <c r="G98" s="239"/>
      <c r="H98" s="239"/>
      <c r="I98" s="240"/>
    </row>
    <row r="99" spans="1:9" x14ac:dyDescent="0.25">
      <c r="A99" s="244" t="s">
        <v>12</v>
      </c>
      <c r="B99" s="242"/>
      <c r="C99" s="3"/>
      <c r="D99" s="3"/>
      <c r="E99" s="3"/>
      <c r="F99" s="3"/>
      <c r="G99" s="3"/>
      <c r="H99" s="3"/>
      <c r="I99" s="4"/>
    </row>
    <row r="100" spans="1:9" ht="30" x14ac:dyDescent="0.25">
      <c r="A100" s="11">
        <v>1</v>
      </c>
      <c r="B100" s="6" t="s">
        <v>253</v>
      </c>
      <c r="C100" s="7" t="s">
        <v>14</v>
      </c>
      <c r="D100" s="8">
        <v>11.84</v>
      </c>
      <c r="E100" s="8">
        <v>9.66</v>
      </c>
      <c r="F100" s="9">
        <v>22.1</v>
      </c>
      <c r="G100" s="8">
        <v>219.37</v>
      </c>
      <c r="H100" s="7" t="s">
        <v>15</v>
      </c>
      <c r="I100" s="10" t="s">
        <v>254</v>
      </c>
    </row>
    <row r="101" spans="1:9" ht="30" x14ac:dyDescent="0.25">
      <c r="A101" s="11">
        <v>2</v>
      </c>
      <c r="B101" s="6" t="s">
        <v>255</v>
      </c>
      <c r="C101" s="7">
        <v>30</v>
      </c>
      <c r="D101" s="19">
        <v>2.6</v>
      </c>
      <c r="E101" s="19">
        <v>3.4</v>
      </c>
      <c r="F101" s="19">
        <v>20.9</v>
      </c>
      <c r="G101" s="19">
        <v>124</v>
      </c>
      <c r="H101" s="7" t="s">
        <v>15</v>
      </c>
      <c r="I101" s="17" t="s">
        <v>256</v>
      </c>
    </row>
    <row r="102" spans="1:9" ht="30" x14ac:dyDescent="0.25">
      <c r="A102" s="11">
        <v>3</v>
      </c>
      <c r="B102" s="6" t="s">
        <v>19</v>
      </c>
      <c r="C102" s="7" t="s">
        <v>20</v>
      </c>
      <c r="D102" s="19">
        <v>0</v>
      </c>
      <c r="E102" s="19">
        <v>0</v>
      </c>
      <c r="F102" s="7">
        <v>14.97</v>
      </c>
      <c r="G102" s="19">
        <v>59.85</v>
      </c>
      <c r="H102" s="7" t="s">
        <v>15</v>
      </c>
      <c r="I102" s="15" t="s">
        <v>21</v>
      </c>
    </row>
    <row r="103" spans="1:9" x14ac:dyDescent="0.25">
      <c r="A103" s="4"/>
      <c r="B103" s="4" t="s">
        <v>22</v>
      </c>
      <c r="C103" s="4"/>
      <c r="D103" s="18">
        <f>SUM(D100:D102)</f>
        <v>14.44</v>
      </c>
      <c r="E103" s="40">
        <f>SUM(E100:E102)</f>
        <v>13.06</v>
      </c>
      <c r="F103" s="40">
        <f>SUM(F100:F102)</f>
        <v>57.97</v>
      </c>
      <c r="G103" s="18">
        <f>SUM(G100:G102)</f>
        <v>403.22</v>
      </c>
      <c r="H103" s="4"/>
      <c r="I103" s="4"/>
    </row>
    <row r="104" spans="1:9" x14ac:dyDescent="0.25">
      <c r="A104" s="241" t="s">
        <v>23</v>
      </c>
      <c r="B104" s="248"/>
      <c r="C104" s="4"/>
      <c r="D104" s="18"/>
      <c r="E104" s="40"/>
      <c r="F104" s="40"/>
      <c r="G104" s="18"/>
      <c r="H104" s="49"/>
      <c r="I104" s="4"/>
    </row>
    <row r="105" spans="1:9" ht="30" x14ac:dyDescent="0.25">
      <c r="A105" s="16">
        <v>1</v>
      </c>
      <c r="B105" s="6" t="s">
        <v>76</v>
      </c>
      <c r="C105" s="7">
        <v>200</v>
      </c>
      <c r="D105" s="19">
        <v>1</v>
      </c>
      <c r="E105" s="19">
        <v>0.2</v>
      </c>
      <c r="F105" s="19">
        <v>20.2</v>
      </c>
      <c r="G105" s="19">
        <v>92</v>
      </c>
      <c r="H105" s="41" t="s">
        <v>15</v>
      </c>
      <c r="I105" s="17" t="s">
        <v>77</v>
      </c>
    </row>
    <row r="106" spans="1:9" x14ac:dyDescent="0.25">
      <c r="A106" s="21"/>
      <c r="B106" s="6" t="s">
        <v>28</v>
      </c>
      <c r="C106" s="22"/>
      <c r="D106" s="23">
        <f>SUM(D105:D105)</f>
        <v>1</v>
      </c>
      <c r="E106" s="23">
        <f>SUM(E105:E105)</f>
        <v>0.2</v>
      </c>
      <c r="F106" s="23">
        <f>SUM(F105:F105)</f>
        <v>20.2</v>
      </c>
      <c r="G106" s="23">
        <f>SUM(G105:G105)</f>
        <v>92</v>
      </c>
      <c r="H106" s="24"/>
      <c r="I106" s="17"/>
    </row>
    <row r="107" spans="1:9" x14ac:dyDescent="0.25">
      <c r="A107" s="236" t="s">
        <v>29</v>
      </c>
      <c r="B107" s="237"/>
      <c r="C107" s="3"/>
      <c r="D107" s="3"/>
      <c r="E107" s="3"/>
      <c r="F107" s="3"/>
      <c r="G107" s="3"/>
      <c r="H107" s="3"/>
      <c r="I107" s="17"/>
    </row>
    <row r="108" spans="1:9" ht="30" x14ac:dyDescent="0.25">
      <c r="A108" s="11">
        <v>1</v>
      </c>
      <c r="B108" s="6" t="s">
        <v>196</v>
      </c>
      <c r="C108" s="7" t="s">
        <v>197</v>
      </c>
      <c r="D108" s="19">
        <v>2.2999999999999998</v>
      </c>
      <c r="E108" s="7">
        <v>10.14</v>
      </c>
      <c r="F108" s="7">
        <v>13.46</v>
      </c>
      <c r="G108" s="7">
        <v>154.16</v>
      </c>
      <c r="H108" s="7" t="s">
        <v>15</v>
      </c>
      <c r="I108" s="15" t="s">
        <v>198</v>
      </c>
    </row>
    <row r="109" spans="1:9" ht="30" x14ac:dyDescent="0.25">
      <c r="A109" s="11">
        <v>2</v>
      </c>
      <c r="B109" s="6" t="s">
        <v>257</v>
      </c>
      <c r="C109" s="7" t="s">
        <v>242</v>
      </c>
      <c r="D109" s="19">
        <v>2</v>
      </c>
      <c r="E109" s="7">
        <v>3.77</v>
      </c>
      <c r="F109" s="7">
        <v>13.49</v>
      </c>
      <c r="G109" s="19">
        <v>97.2</v>
      </c>
      <c r="H109" s="7" t="s">
        <v>15</v>
      </c>
      <c r="I109" s="15" t="s">
        <v>258</v>
      </c>
    </row>
    <row r="110" spans="1:9" ht="30" x14ac:dyDescent="0.25">
      <c r="A110" s="11">
        <v>3</v>
      </c>
      <c r="B110" s="6" t="s">
        <v>34</v>
      </c>
      <c r="C110" s="7" t="s">
        <v>226</v>
      </c>
      <c r="D110" s="7">
        <v>9.16</v>
      </c>
      <c r="E110" s="7">
        <v>8.75</v>
      </c>
      <c r="F110" s="7">
        <v>3.33</v>
      </c>
      <c r="G110" s="7">
        <v>128.66999999999999</v>
      </c>
      <c r="H110" s="7" t="s">
        <v>15</v>
      </c>
      <c r="I110" s="26" t="s">
        <v>227</v>
      </c>
    </row>
    <row r="111" spans="1:9" ht="30" x14ac:dyDescent="0.25">
      <c r="A111" s="11">
        <v>4</v>
      </c>
      <c r="B111" s="6" t="s">
        <v>259</v>
      </c>
      <c r="C111" s="7">
        <v>150</v>
      </c>
      <c r="D111" s="7">
        <v>3.41</v>
      </c>
      <c r="E111" s="7">
        <v>5.19</v>
      </c>
      <c r="F111" s="19">
        <v>9.6999999999999993</v>
      </c>
      <c r="G111" s="7">
        <v>101.42</v>
      </c>
      <c r="H111" s="7" t="s">
        <v>15</v>
      </c>
      <c r="I111" s="26" t="s">
        <v>260</v>
      </c>
    </row>
    <row r="112" spans="1:9" ht="30" x14ac:dyDescent="0.25">
      <c r="A112" s="11">
        <v>5</v>
      </c>
      <c r="B112" s="6" t="s">
        <v>146</v>
      </c>
      <c r="C112" s="7" t="s">
        <v>147</v>
      </c>
      <c r="D112" s="7">
        <v>0.13</v>
      </c>
      <c r="E112" s="19">
        <v>0</v>
      </c>
      <c r="F112" s="7">
        <v>39.520000000000003</v>
      </c>
      <c r="G112" s="7">
        <v>158.58000000000001</v>
      </c>
      <c r="H112" s="7" t="s">
        <v>15</v>
      </c>
      <c r="I112" s="15" t="s">
        <v>148</v>
      </c>
    </row>
    <row r="113" spans="1:9" x14ac:dyDescent="0.25">
      <c r="A113" s="4"/>
      <c r="B113" s="4" t="s">
        <v>41</v>
      </c>
      <c r="C113" s="24"/>
      <c r="D113" s="23">
        <f>SUM(D108:D112)</f>
        <v>17</v>
      </c>
      <c r="E113" s="31">
        <f t="shared" ref="E113:G113" si="6">SUM(E108:E112)</f>
        <v>27.85</v>
      </c>
      <c r="F113" s="23">
        <f t="shared" si="6"/>
        <v>79.5</v>
      </c>
      <c r="G113" s="31">
        <f t="shared" si="6"/>
        <v>640.03</v>
      </c>
      <c r="H113" s="24"/>
      <c r="I113" s="15"/>
    </row>
    <row r="114" spans="1:9" x14ac:dyDescent="0.25">
      <c r="A114" s="241" t="s">
        <v>42</v>
      </c>
      <c r="B114" s="242"/>
      <c r="C114" s="3"/>
      <c r="D114" s="3"/>
      <c r="E114" s="3"/>
      <c r="F114" s="3"/>
      <c r="G114" s="3"/>
      <c r="H114" s="3"/>
      <c r="I114" s="15"/>
    </row>
    <row r="115" spans="1:9" ht="30" x14ac:dyDescent="0.25">
      <c r="A115" s="11">
        <v>1</v>
      </c>
      <c r="B115" s="6" t="s">
        <v>248</v>
      </c>
      <c r="C115" s="7">
        <v>150</v>
      </c>
      <c r="D115" s="19">
        <v>0.6</v>
      </c>
      <c r="E115" s="19">
        <v>0.6</v>
      </c>
      <c r="F115" s="19">
        <v>14.7</v>
      </c>
      <c r="G115" s="19">
        <v>70.5</v>
      </c>
      <c r="H115" s="7" t="s">
        <v>15</v>
      </c>
      <c r="I115" s="17" t="s">
        <v>249</v>
      </c>
    </row>
    <row r="116" spans="1:9" ht="30" x14ac:dyDescent="0.25">
      <c r="A116" s="11">
        <v>2</v>
      </c>
      <c r="B116" s="6" t="s">
        <v>43</v>
      </c>
      <c r="C116" s="7">
        <v>200</v>
      </c>
      <c r="D116" s="7">
        <v>0.68</v>
      </c>
      <c r="E116" s="7">
        <v>0.25</v>
      </c>
      <c r="F116" s="7">
        <v>9.66</v>
      </c>
      <c r="G116" s="19">
        <v>56.8</v>
      </c>
      <c r="H116" s="7" t="s">
        <v>15</v>
      </c>
      <c r="I116" s="17" t="s">
        <v>44</v>
      </c>
    </row>
    <row r="117" spans="1:9" x14ac:dyDescent="0.25">
      <c r="A117" s="24"/>
      <c r="B117" s="4" t="s">
        <v>47</v>
      </c>
      <c r="C117" s="4"/>
      <c r="D117" s="40">
        <f>SUM(D115:D116)</f>
        <v>1.28</v>
      </c>
      <c r="E117" s="40">
        <f t="shared" ref="E117:G117" si="7">SUM(E115:E116)</f>
        <v>0.85</v>
      </c>
      <c r="F117" s="40">
        <f t="shared" si="7"/>
        <v>24.36</v>
      </c>
      <c r="G117" s="40">
        <f t="shared" si="7"/>
        <v>127.3</v>
      </c>
      <c r="H117" s="4"/>
      <c r="I117" s="17"/>
    </row>
    <row r="118" spans="1:9" x14ac:dyDescent="0.25">
      <c r="A118" s="244" t="s">
        <v>48</v>
      </c>
      <c r="B118" s="242"/>
      <c r="C118" s="34"/>
      <c r="D118" s="34"/>
      <c r="E118" s="34"/>
      <c r="F118" s="34"/>
      <c r="G118" s="34"/>
      <c r="H118" s="34"/>
      <c r="I118" s="15"/>
    </row>
    <row r="119" spans="1:9" ht="30" x14ac:dyDescent="0.25">
      <c r="A119" s="11">
        <v>1</v>
      </c>
      <c r="B119" s="6" t="s">
        <v>261</v>
      </c>
      <c r="C119" s="7">
        <v>230</v>
      </c>
      <c r="D119" s="7">
        <v>4.83</v>
      </c>
      <c r="E119" s="7">
        <v>10.67</v>
      </c>
      <c r="F119" s="7">
        <v>59.91</v>
      </c>
      <c r="G119" s="7">
        <v>356.61</v>
      </c>
      <c r="H119" s="7" t="s">
        <v>15</v>
      </c>
      <c r="I119" s="15" t="s">
        <v>262</v>
      </c>
    </row>
    <row r="120" spans="1:9" ht="30" x14ac:dyDescent="0.25">
      <c r="A120" s="11">
        <v>2</v>
      </c>
      <c r="B120" s="58" t="s">
        <v>219</v>
      </c>
      <c r="C120" s="7" t="s">
        <v>20</v>
      </c>
      <c r="D120" s="19">
        <v>0.24</v>
      </c>
      <c r="E120" s="19">
        <v>0.24</v>
      </c>
      <c r="F120" s="19">
        <v>20.85</v>
      </c>
      <c r="G120" s="19">
        <v>88.05</v>
      </c>
      <c r="H120" s="7" t="s">
        <v>15</v>
      </c>
      <c r="I120" s="20" t="s">
        <v>220</v>
      </c>
    </row>
    <row r="121" spans="1:9" x14ac:dyDescent="0.25">
      <c r="A121" s="4"/>
      <c r="B121" s="4" t="s">
        <v>57</v>
      </c>
      <c r="C121" s="24"/>
      <c r="D121" s="31">
        <f>SUM(D119:D120)</f>
        <v>5.07</v>
      </c>
      <c r="E121" s="31">
        <f>SUM(E119:E120)</f>
        <v>10.91</v>
      </c>
      <c r="F121" s="31">
        <f>SUM(F119:F120)</f>
        <v>80.759999999999991</v>
      </c>
      <c r="G121" s="31">
        <f>SUM(G119:G120)</f>
        <v>444.66</v>
      </c>
      <c r="H121" s="24"/>
      <c r="I121" s="15"/>
    </row>
    <row r="122" spans="1:9" x14ac:dyDescent="0.25">
      <c r="A122" s="245">
        <v>0.875</v>
      </c>
      <c r="B122" s="246"/>
      <c r="C122" s="3"/>
      <c r="D122" s="3"/>
      <c r="E122" s="3"/>
      <c r="F122" s="3"/>
      <c r="G122" s="3"/>
      <c r="H122" s="3"/>
      <c r="I122" s="17"/>
    </row>
    <row r="123" spans="1:9" ht="30" x14ac:dyDescent="0.25">
      <c r="A123" s="16">
        <v>1</v>
      </c>
      <c r="B123" s="6" t="s">
        <v>58</v>
      </c>
      <c r="C123" s="7">
        <v>140</v>
      </c>
      <c r="D123" s="2">
        <v>4.0599999999999996</v>
      </c>
      <c r="E123" s="2">
        <v>4.4800000000000004</v>
      </c>
      <c r="F123" s="33">
        <v>5.6</v>
      </c>
      <c r="G123" s="33">
        <v>82.6</v>
      </c>
      <c r="H123" s="7" t="s">
        <v>15</v>
      </c>
      <c r="I123" s="26" t="s">
        <v>59</v>
      </c>
    </row>
    <row r="124" spans="1:9" x14ac:dyDescent="0.25">
      <c r="A124" s="244" t="s">
        <v>60</v>
      </c>
      <c r="B124" s="242"/>
      <c r="C124" s="34"/>
      <c r="D124" s="34"/>
      <c r="E124" s="34"/>
      <c r="F124" s="34"/>
      <c r="G124" s="34"/>
      <c r="H124" s="34"/>
      <c r="I124" s="17"/>
    </row>
    <row r="125" spans="1:9" ht="30" x14ac:dyDescent="0.25">
      <c r="A125" s="16">
        <v>1</v>
      </c>
      <c r="B125" s="27" t="s">
        <v>211</v>
      </c>
      <c r="C125" s="28">
        <v>30</v>
      </c>
      <c r="D125" s="35">
        <v>0.24</v>
      </c>
      <c r="E125" s="35">
        <v>21.75</v>
      </c>
      <c r="F125" s="35">
        <v>0.39</v>
      </c>
      <c r="G125" s="36">
        <v>198.3</v>
      </c>
      <c r="H125" s="28" t="s">
        <v>15</v>
      </c>
      <c r="I125" s="26" t="s">
        <v>212</v>
      </c>
    </row>
    <row r="126" spans="1:9" ht="30" x14ac:dyDescent="0.25">
      <c r="A126" s="11">
        <v>2</v>
      </c>
      <c r="B126" s="6" t="s">
        <v>213</v>
      </c>
      <c r="C126" s="7">
        <v>150</v>
      </c>
      <c r="D126" s="33">
        <v>11.4</v>
      </c>
      <c r="E126" s="33">
        <v>1.2</v>
      </c>
      <c r="F126" s="33">
        <v>73.8</v>
      </c>
      <c r="G126" s="33">
        <v>352.5</v>
      </c>
      <c r="H126" s="7" t="s">
        <v>15</v>
      </c>
      <c r="I126" s="26" t="s">
        <v>214</v>
      </c>
    </row>
    <row r="127" spans="1:9" ht="30" x14ac:dyDescent="0.25">
      <c r="A127" s="11">
        <v>3</v>
      </c>
      <c r="B127" s="6" t="s">
        <v>215</v>
      </c>
      <c r="C127" s="7">
        <v>100</v>
      </c>
      <c r="D127" s="33">
        <v>6.6</v>
      </c>
      <c r="E127" s="33">
        <v>1.2</v>
      </c>
      <c r="F127" s="33">
        <v>33.4</v>
      </c>
      <c r="G127" s="33">
        <v>174</v>
      </c>
      <c r="H127" s="7" t="s">
        <v>15</v>
      </c>
      <c r="I127" s="26" t="s">
        <v>216</v>
      </c>
    </row>
    <row r="128" spans="1:9" x14ac:dyDescent="0.25">
      <c r="A128" s="4"/>
      <c r="B128" s="37" t="s">
        <v>67</v>
      </c>
      <c r="C128" s="4"/>
      <c r="D128" s="40">
        <f>SUM(D103+D106+D113+D117+D121+D123+D125+D126+D127)</f>
        <v>61.09</v>
      </c>
      <c r="E128" s="40">
        <f>SUM(E103+E106+E113+E117+E121+E123+E125+E126+E127)</f>
        <v>81.500000000000014</v>
      </c>
      <c r="F128" s="40">
        <f>SUM(F103+F106+F113+F117+F121+F123+F125+F126+F127)</f>
        <v>375.98</v>
      </c>
      <c r="G128" s="40">
        <f>SUM(G103+G106+G113+G117+G121+G123+G125+G126+G127)</f>
        <v>2514.6099999999997</v>
      </c>
      <c r="H128" s="4"/>
      <c r="I128" s="15"/>
    </row>
    <row r="129" spans="1:9" x14ac:dyDescent="0.25">
      <c r="A129" s="238" t="s">
        <v>132</v>
      </c>
      <c r="B129" s="239"/>
      <c r="C129" s="239"/>
      <c r="D129" s="239"/>
      <c r="E129" s="239"/>
      <c r="F129" s="239"/>
      <c r="G129" s="239"/>
      <c r="H129" s="239"/>
      <c r="I129" s="240"/>
    </row>
    <row r="130" spans="1:9" x14ac:dyDescent="0.25">
      <c r="A130" s="244" t="s">
        <v>12</v>
      </c>
      <c r="B130" s="242"/>
      <c r="C130" s="3"/>
      <c r="D130" s="3"/>
      <c r="E130" s="3"/>
      <c r="F130" s="3"/>
      <c r="G130" s="3"/>
      <c r="H130" s="3"/>
      <c r="I130" s="15"/>
    </row>
    <row r="131" spans="1:9" ht="30" x14ac:dyDescent="0.25">
      <c r="A131" s="11">
        <v>1</v>
      </c>
      <c r="B131" s="6" t="s">
        <v>263</v>
      </c>
      <c r="C131" s="7">
        <v>100</v>
      </c>
      <c r="D131" s="7">
        <v>13.53</v>
      </c>
      <c r="E131" s="7">
        <v>8.39</v>
      </c>
      <c r="F131" s="7">
        <v>14.68</v>
      </c>
      <c r="G131" s="7">
        <v>191.04</v>
      </c>
      <c r="H131" s="7" t="s">
        <v>15</v>
      </c>
      <c r="I131" s="15" t="s">
        <v>264</v>
      </c>
    </row>
    <row r="132" spans="1:9" ht="30" x14ac:dyDescent="0.25">
      <c r="A132" s="11">
        <v>2</v>
      </c>
      <c r="B132" s="6" t="s">
        <v>265</v>
      </c>
      <c r="C132" s="7">
        <v>35</v>
      </c>
      <c r="D132" s="7">
        <v>1.68</v>
      </c>
      <c r="E132" s="7">
        <v>0.98</v>
      </c>
      <c r="F132" s="19">
        <v>27.2</v>
      </c>
      <c r="G132" s="19">
        <v>124.34</v>
      </c>
      <c r="H132" s="7" t="s">
        <v>15</v>
      </c>
      <c r="I132" s="26" t="s">
        <v>266</v>
      </c>
    </row>
    <row r="133" spans="1:9" ht="30" x14ac:dyDescent="0.25">
      <c r="A133" s="11">
        <v>3</v>
      </c>
      <c r="B133" s="6" t="s">
        <v>19</v>
      </c>
      <c r="C133" s="7" t="s">
        <v>20</v>
      </c>
      <c r="D133" s="19">
        <v>0</v>
      </c>
      <c r="E133" s="19">
        <v>0</v>
      </c>
      <c r="F133" s="7">
        <v>14.97</v>
      </c>
      <c r="G133" s="7">
        <v>59.85</v>
      </c>
      <c r="H133" s="7" t="s">
        <v>15</v>
      </c>
      <c r="I133" s="15" t="s">
        <v>21</v>
      </c>
    </row>
    <row r="134" spans="1:9" x14ac:dyDescent="0.25">
      <c r="A134" s="4"/>
      <c r="B134" s="24" t="s">
        <v>22</v>
      </c>
      <c r="C134" s="24"/>
      <c r="D134" s="23">
        <f>SUM(D131:D133)</f>
        <v>15.209999999999999</v>
      </c>
      <c r="E134" s="23">
        <f t="shared" ref="E134:G134" si="8">SUM(E131:E133)</f>
        <v>9.370000000000001</v>
      </c>
      <c r="F134" s="23">
        <f t="shared" si="8"/>
        <v>56.849999999999994</v>
      </c>
      <c r="G134" s="23">
        <f t="shared" si="8"/>
        <v>375.23</v>
      </c>
      <c r="H134" s="24"/>
      <c r="I134" s="15"/>
    </row>
    <row r="135" spans="1:9" x14ac:dyDescent="0.25">
      <c r="A135" s="241" t="s">
        <v>23</v>
      </c>
      <c r="B135" s="248"/>
      <c r="C135" s="24"/>
      <c r="D135" s="23"/>
      <c r="E135" s="23"/>
      <c r="F135" s="23"/>
      <c r="G135" s="23"/>
      <c r="H135" s="24"/>
      <c r="I135" s="15"/>
    </row>
    <row r="136" spans="1:9" ht="30" x14ac:dyDescent="0.25">
      <c r="A136" s="16">
        <v>1</v>
      </c>
      <c r="B136" s="42" t="s">
        <v>100</v>
      </c>
      <c r="C136" s="16">
        <v>60</v>
      </c>
      <c r="D136" s="16">
        <v>5.95</v>
      </c>
      <c r="E136" s="16">
        <v>5.56</v>
      </c>
      <c r="F136" s="16">
        <v>1.69</v>
      </c>
      <c r="G136" s="43">
        <v>80.8</v>
      </c>
      <c r="H136" s="7" t="s">
        <v>15</v>
      </c>
      <c r="I136" s="17" t="s">
        <v>101</v>
      </c>
    </row>
    <row r="137" spans="1:9" ht="30" x14ac:dyDescent="0.25">
      <c r="A137" s="16">
        <v>2</v>
      </c>
      <c r="B137" s="58" t="s">
        <v>267</v>
      </c>
      <c r="C137" s="7" t="s">
        <v>147</v>
      </c>
      <c r="D137" s="7">
        <v>0.51</v>
      </c>
      <c r="E137" s="7">
        <v>0.1</v>
      </c>
      <c r="F137" s="7">
        <v>23.99</v>
      </c>
      <c r="G137" s="7">
        <v>101.55</v>
      </c>
      <c r="H137" s="7" t="s">
        <v>15</v>
      </c>
      <c r="I137" s="20" t="s">
        <v>268</v>
      </c>
    </row>
    <row r="138" spans="1:9" x14ac:dyDescent="0.25">
      <c r="A138" s="4"/>
      <c r="B138" s="6" t="s">
        <v>28</v>
      </c>
      <c r="C138" s="4"/>
      <c r="D138" s="40">
        <f>SUM(D136:D137:D137)</f>
        <v>6.46</v>
      </c>
      <c r="E138" s="40">
        <f>SUM(E136:E137:E137)</f>
        <v>5.6599999999999993</v>
      </c>
      <c r="F138" s="40">
        <f>SUM(F136:F137:F137)</f>
        <v>25.68</v>
      </c>
      <c r="G138" s="40">
        <f>SUM(G136:G137:G137)</f>
        <v>182.35</v>
      </c>
      <c r="H138" s="4"/>
      <c r="I138" s="17"/>
    </row>
    <row r="139" spans="1:9" x14ac:dyDescent="0.25">
      <c r="A139" s="236" t="s">
        <v>29</v>
      </c>
      <c r="B139" s="237"/>
      <c r="C139" s="3"/>
      <c r="D139" s="3"/>
      <c r="E139" s="3"/>
      <c r="F139" s="3"/>
      <c r="G139" s="3"/>
      <c r="H139" s="3"/>
      <c r="I139" s="15"/>
    </row>
    <row r="140" spans="1:9" ht="30" x14ac:dyDescent="0.25">
      <c r="A140" s="11">
        <v>1</v>
      </c>
      <c r="B140" s="6" t="s">
        <v>196</v>
      </c>
      <c r="C140" s="7" t="s">
        <v>269</v>
      </c>
      <c r="D140" s="7">
        <v>1.46</v>
      </c>
      <c r="E140" s="7">
        <v>10.09</v>
      </c>
      <c r="F140" s="7">
        <v>8.5399999999999991</v>
      </c>
      <c r="G140" s="7">
        <v>130.63999999999999</v>
      </c>
      <c r="H140" s="7" t="s">
        <v>15</v>
      </c>
      <c r="I140" s="15" t="s">
        <v>270</v>
      </c>
    </row>
    <row r="141" spans="1:9" ht="30" x14ac:dyDescent="0.25">
      <c r="A141" s="11">
        <v>2</v>
      </c>
      <c r="B141" s="6" t="s">
        <v>139</v>
      </c>
      <c r="C141" s="7" t="s">
        <v>242</v>
      </c>
      <c r="D141" s="19">
        <v>1.7</v>
      </c>
      <c r="E141" s="7">
        <v>6.19</v>
      </c>
      <c r="F141" s="7">
        <v>7.45</v>
      </c>
      <c r="G141" s="7">
        <v>92.82</v>
      </c>
      <c r="H141" s="7" t="s">
        <v>15</v>
      </c>
      <c r="I141" s="15" t="s">
        <v>271</v>
      </c>
    </row>
    <row r="142" spans="1:9" ht="30" x14ac:dyDescent="0.25">
      <c r="A142" s="11">
        <v>3</v>
      </c>
      <c r="B142" s="6" t="s">
        <v>144</v>
      </c>
      <c r="C142" s="7">
        <v>155</v>
      </c>
      <c r="D142" s="7">
        <v>4.66</v>
      </c>
      <c r="E142" s="7">
        <v>6.21</v>
      </c>
      <c r="F142" s="7">
        <v>21.13</v>
      </c>
      <c r="G142" s="7">
        <v>158.96</v>
      </c>
      <c r="H142" s="7" t="s">
        <v>15</v>
      </c>
      <c r="I142" s="15" t="s">
        <v>145</v>
      </c>
    </row>
    <row r="143" spans="1:9" ht="30" x14ac:dyDescent="0.25">
      <c r="A143" s="11">
        <v>4</v>
      </c>
      <c r="B143" s="58" t="s">
        <v>201</v>
      </c>
      <c r="C143" s="7">
        <v>25</v>
      </c>
      <c r="D143" s="19">
        <v>8</v>
      </c>
      <c r="E143" s="7">
        <v>3.92</v>
      </c>
      <c r="F143" s="19">
        <v>0</v>
      </c>
      <c r="G143" s="19">
        <v>67.28</v>
      </c>
      <c r="H143" s="7" t="s">
        <v>15</v>
      </c>
      <c r="I143" s="26" t="s">
        <v>202</v>
      </c>
    </row>
    <row r="144" spans="1:9" ht="30" x14ac:dyDescent="0.25">
      <c r="A144" s="11">
        <v>5</v>
      </c>
      <c r="B144" s="6" t="s">
        <v>272</v>
      </c>
      <c r="C144" s="7">
        <v>50</v>
      </c>
      <c r="D144" s="19">
        <v>0.6</v>
      </c>
      <c r="E144" s="7">
        <v>3.96</v>
      </c>
      <c r="F144" s="7">
        <v>2.93</v>
      </c>
      <c r="G144" s="19">
        <v>49.9</v>
      </c>
      <c r="H144" s="7" t="s">
        <v>15</v>
      </c>
      <c r="I144" s="20" t="s">
        <v>273</v>
      </c>
    </row>
    <row r="145" spans="1:9" ht="30" x14ac:dyDescent="0.25">
      <c r="A145" s="11">
        <v>6</v>
      </c>
      <c r="B145" s="12" t="s">
        <v>205</v>
      </c>
      <c r="C145" s="13">
        <v>200</v>
      </c>
      <c r="D145" s="14">
        <v>0.64</v>
      </c>
      <c r="E145" s="14">
        <v>0</v>
      </c>
      <c r="F145" s="14">
        <v>41.67</v>
      </c>
      <c r="G145" s="14">
        <v>169.25</v>
      </c>
      <c r="H145" s="13" t="s">
        <v>15</v>
      </c>
      <c r="I145" s="26" t="s">
        <v>206</v>
      </c>
    </row>
    <row r="146" spans="1:9" x14ac:dyDescent="0.25">
      <c r="A146" s="4"/>
      <c r="B146" s="4" t="s">
        <v>41</v>
      </c>
      <c r="C146" s="4"/>
      <c r="D146" s="23">
        <f>SUM(D140:D145)</f>
        <v>17.060000000000002</v>
      </c>
      <c r="E146" s="23">
        <f>SUM(E140:E145)</f>
        <v>30.370000000000005</v>
      </c>
      <c r="F146" s="23">
        <f>SUM(F140:F145)</f>
        <v>81.72</v>
      </c>
      <c r="G146" s="23">
        <f>SUM(G140:G145)</f>
        <v>668.84999999999991</v>
      </c>
      <c r="H146" s="24"/>
      <c r="I146" s="26"/>
    </row>
    <row r="147" spans="1:9" x14ac:dyDescent="0.25">
      <c r="A147" s="241" t="s">
        <v>42</v>
      </c>
      <c r="B147" s="242"/>
      <c r="C147" s="34"/>
      <c r="D147" s="34"/>
      <c r="E147" s="34"/>
      <c r="F147" s="34"/>
      <c r="G147" s="34"/>
      <c r="H147" s="34"/>
      <c r="I147" s="15"/>
    </row>
    <row r="148" spans="1:9" ht="30" x14ac:dyDescent="0.25">
      <c r="A148" s="11">
        <v>1</v>
      </c>
      <c r="B148" s="6" t="s">
        <v>207</v>
      </c>
      <c r="C148" s="7">
        <v>150</v>
      </c>
      <c r="D148" s="7">
        <v>8.5500000000000007</v>
      </c>
      <c r="E148" s="7">
        <v>3.75</v>
      </c>
      <c r="F148" s="19">
        <v>18.899999999999999</v>
      </c>
      <c r="G148" s="7">
        <v>140.66999999999999</v>
      </c>
      <c r="H148" s="7" t="s">
        <v>15</v>
      </c>
      <c r="I148" s="26" t="s">
        <v>208</v>
      </c>
    </row>
    <row r="149" spans="1:9" ht="30" x14ac:dyDescent="0.25">
      <c r="A149" s="11">
        <v>2</v>
      </c>
      <c r="B149" s="6" t="s">
        <v>43</v>
      </c>
      <c r="C149" s="7">
        <v>200</v>
      </c>
      <c r="D149" s="7">
        <v>0.68</v>
      </c>
      <c r="E149" s="7">
        <v>0.25</v>
      </c>
      <c r="F149" s="7">
        <v>9.66</v>
      </c>
      <c r="G149" s="19">
        <v>56.8</v>
      </c>
      <c r="H149" s="7" t="s">
        <v>15</v>
      </c>
      <c r="I149" s="15" t="s">
        <v>44</v>
      </c>
    </row>
    <row r="150" spans="1:9" x14ac:dyDescent="0.25">
      <c r="A150" s="4"/>
      <c r="B150" s="30" t="s">
        <v>47</v>
      </c>
      <c r="C150" s="24"/>
      <c r="D150" s="31">
        <f>SUM(D148:D149)</f>
        <v>9.23</v>
      </c>
      <c r="E150" s="23">
        <f t="shared" ref="E150:G150" si="9">SUM(E148:E149)</f>
        <v>4</v>
      </c>
      <c r="F150" s="31">
        <f t="shared" si="9"/>
        <v>28.56</v>
      </c>
      <c r="G150" s="31">
        <f t="shared" si="9"/>
        <v>197.46999999999997</v>
      </c>
      <c r="H150" s="24"/>
      <c r="I150" s="15"/>
    </row>
    <row r="151" spans="1:9" x14ac:dyDescent="0.25">
      <c r="A151" s="243" t="s">
        <v>48</v>
      </c>
      <c r="B151" s="243"/>
      <c r="C151" s="3"/>
      <c r="D151" s="3"/>
      <c r="E151" s="3"/>
      <c r="F151" s="3"/>
      <c r="G151" s="3"/>
      <c r="H151" s="3"/>
      <c r="I151" s="15"/>
    </row>
    <row r="152" spans="1:9" ht="30" x14ac:dyDescent="0.25">
      <c r="A152" s="16">
        <v>1</v>
      </c>
      <c r="B152" s="6" t="s">
        <v>274</v>
      </c>
      <c r="C152" s="7" t="s">
        <v>275</v>
      </c>
      <c r="D152" s="7">
        <v>6.99</v>
      </c>
      <c r="E152" s="19">
        <v>13.62</v>
      </c>
      <c r="F152" s="7">
        <v>27.76</v>
      </c>
      <c r="G152" s="7">
        <v>264.45999999999998</v>
      </c>
      <c r="H152" s="7" t="s">
        <v>15</v>
      </c>
      <c r="I152" s="15" t="s">
        <v>276</v>
      </c>
    </row>
    <row r="153" spans="1:9" ht="30" x14ac:dyDescent="0.25">
      <c r="A153" s="11">
        <v>2</v>
      </c>
      <c r="B153" s="6" t="s">
        <v>54</v>
      </c>
      <c r="C153" s="7" t="s">
        <v>55</v>
      </c>
      <c r="D153" s="7">
        <v>0.09</v>
      </c>
      <c r="E153" s="7">
        <v>0.01</v>
      </c>
      <c r="F153" s="7">
        <v>15.27</v>
      </c>
      <c r="G153" s="7">
        <v>63.25</v>
      </c>
      <c r="H153" s="7" t="s">
        <v>15</v>
      </c>
      <c r="I153" s="15" t="s">
        <v>56</v>
      </c>
    </row>
    <row r="154" spans="1:9" x14ac:dyDescent="0.25">
      <c r="A154" s="4"/>
      <c r="B154" s="4" t="s">
        <v>57</v>
      </c>
      <c r="C154" s="24"/>
      <c r="D154" s="31">
        <f>SUM(D152:D153)</f>
        <v>7.08</v>
      </c>
      <c r="E154" s="31">
        <f>SUM(E152:E153)</f>
        <v>13.629999999999999</v>
      </c>
      <c r="F154" s="23">
        <f>SUM(F152:F153)</f>
        <v>43.03</v>
      </c>
      <c r="G154" s="31">
        <f>SUM(G152:G153)</f>
        <v>327.71</v>
      </c>
      <c r="H154" s="24"/>
      <c r="I154" s="15"/>
    </row>
    <row r="155" spans="1:9" x14ac:dyDescent="0.25">
      <c r="A155" s="245">
        <v>0.875</v>
      </c>
      <c r="B155" s="246"/>
      <c r="C155" s="3"/>
      <c r="D155" s="3"/>
      <c r="E155" s="3"/>
      <c r="F155" s="3"/>
      <c r="G155" s="3"/>
      <c r="H155" s="3"/>
      <c r="I155" s="17"/>
    </row>
    <row r="156" spans="1:9" ht="30" x14ac:dyDescent="0.25">
      <c r="A156" s="16">
        <v>1</v>
      </c>
      <c r="B156" s="6" t="s">
        <v>58</v>
      </c>
      <c r="C156" s="7">
        <v>140</v>
      </c>
      <c r="D156" s="2">
        <v>4.0599999999999996</v>
      </c>
      <c r="E156" s="2">
        <v>4.4800000000000004</v>
      </c>
      <c r="F156" s="33">
        <v>5.6</v>
      </c>
      <c r="G156" s="33">
        <v>82.6</v>
      </c>
      <c r="H156" s="7" t="s">
        <v>15</v>
      </c>
      <c r="I156" s="26" t="s">
        <v>59</v>
      </c>
    </row>
    <row r="157" spans="1:9" x14ac:dyDescent="0.25">
      <c r="A157" s="244" t="s">
        <v>60</v>
      </c>
      <c r="B157" s="242"/>
      <c r="C157" s="34"/>
      <c r="D157" s="34"/>
      <c r="E157" s="34"/>
      <c r="F157" s="34"/>
      <c r="G157" s="34"/>
      <c r="H157" s="34"/>
      <c r="I157" s="17"/>
    </row>
    <row r="158" spans="1:9" ht="30" x14ac:dyDescent="0.25">
      <c r="A158" s="16">
        <v>1</v>
      </c>
      <c r="B158" s="27" t="s">
        <v>211</v>
      </c>
      <c r="C158" s="28">
        <v>30</v>
      </c>
      <c r="D158" s="35">
        <v>0.24</v>
      </c>
      <c r="E158" s="35">
        <v>21.75</v>
      </c>
      <c r="F158" s="35">
        <v>0.39</v>
      </c>
      <c r="G158" s="36">
        <v>198.3</v>
      </c>
      <c r="H158" s="28" t="s">
        <v>15</v>
      </c>
      <c r="I158" s="26" t="s">
        <v>212</v>
      </c>
    </row>
    <row r="159" spans="1:9" ht="30" x14ac:dyDescent="0.25">
      <c r="A159" s="11">
        <v>2</v>
      </c>
      <c r="B159" s="6" t="s">
        <v>213</v>
      </c>
      <c r="C159" s="7">
        <v>150</v>
      </c>
      <c r="D159" s="33">
        <v>11.4</v>
      </c>
      <c r="E159" s="33">
        <v>1.2</v>
      </c>
      <c r="F159" s="33">
        <v>73.8</v>
      </c>
      <c r="G159" s="33">
        <v>352.5</v>
      </c>
      <c r="H159" s="7" t="s">
        <v>15</v>
      </c>
      <c r="I159" s="26" t="s">
        <v>214</v>
      </c>
    </row>
    <row r="160" spans="1:9" ht="30" x14ac:dyDescent="0.25">
      <c r="A160" s="11">
        <v>3</v>
      </c>
      <c r="B160" s="6" t="s">
        <v>215</v>
      </c>
      <c r="C160" s="7">
        <v>100</v>
      </c>
      <c r="D160" s="33">
        <v>6.6</v>
      </c>
      <c r="E160" s="33">
        <v>1.2</v>
      </c>
      <c r="F160" s="33">
        <v>33.4</v>
      </c>
      <c r="G160" s="33">
        <v>174</v>
      </c>
      <c r="H160" s="7" t="s">
        <v>15</v>
      </c>
      <c r="I160" s="26" t="s">
        <v>216</v>
      </c>
    </row>
    <row r="161" spans="1:9" x14ac:dyDescent="0.25">
      <c r="A161" s="16"/>
      <c r="B161" s="50" t="s">
        <v>67</v>
      </c>
      <c r="C161" s="13"/>
      <c r="D161" s="51">
        <f>SUM(D134+D138+D146+D150+D154+D156+D158+D159+D160)</f>
        <v>77.34</v>
      </c>
      <c r="E161" s="51">
        <f>SUM(E134+E138+E146+E150+E154+E156+E158+E159+E160)</f>
        <v>91.660000000000011</v>
      </c>
      <c r="F161" s="51">
        <f>SUM(F134+F138+F146+F150+F154+F156+F158+F159+F160)</f>
        <v>349.03</v>
      </c>
      <c r="G161" s="51">
        <f>SUM(G134+G138+G146+G150+G154+G156+G158+G159+G160)</f>
        <v>2559.0099999999998</v>
      </c>
      <c r="H161" s="13"/>
      <c r="I161" s="26"/>
    </row>
    <row r="162" spans="1:9" x14ac:dyDescent="0.25">
      <c r="A162" s="238" t="s">
        <v>152</v>
      </c>
      <c r="B162" s="239"/>
      <c r="C162" s="239"/>
      <c r="D162" s="239"/>
      <c r="E162" s="239"/>
      <c r="F162" s="239"/>
      <c r="G162" s="239"/>
      <c r="H162" s="239"/>
      <c r="I162" s="240"/>
    </row>
    <row r="163" spans="1:9" x14ac:dyDescent="0.25">
      <c r="A163" s="244" t="s">
        <v>12</v>
      </c>
      <c r="B163" s="242"/>
      <c r="C163" s="34"/>
      <c r="D163" s="34"/>
      <c r="E163" s="34"/>
      <c r="F163" s="34"/>
      <c r="G163" s="34"/>
      <c r="H163" s="34"/>
      <c r="I163" s="15"/>
    </row>
    <row r="164" spans="1:9" ht="30" x14ac:dyDescent="0.25">
      <c r="A164" s="11">
        <v>1</v>
      </c>
      <c r="B164" s="6" t="s">
        <v>277</v>
      </c>
      <c r="C164" s="7" t="s">
        <v>278</v>
      </c>
      <c r="D164" s="7">
        <v>6.38</v>
      </c>
      <c r="E164" s="7">
        <v>6.36</v>
      </c>
      <c r="F164" s="7">
        <v>33.81</v>
      </c>
      <c r="G164" s="7">
        <v>217.54</v>
      </c>
      <c r="H164" s="7" t="s">
        <v>15</v>
      </c>
      <c r="I164" s="15" t="s">
        <v>279</v>
      </c>
    </row>
    <row r="165" spans="1:9" ht="30" x14ac:dyDescent="0.25">
      <c r="A165" s="11">
        <v>2</v>
      </c>
      <c r="B165" s="6" t="s">
        <v>280</v>
      </c>
      <c r="C165" s="7" t="s">
        <v>281</v>
      </c>
      <c r="D165" s="19">
        <v>2.08</v>
      </c>
      <c r="E165" s="7">
        <v>4.3</v>
      </c>
      <c r="F165" s="19">
        <v>24.65</v>
      </c>
      <c r="G165" s="19">
        <v>149.75</v>
      </c>
      <c r="H165" s="7" t="s">
        <v>15</v>
      </c>
      <c r="I165" s="15" t="s">
        <v>282</v>
      </c>
    </row>
    <row r="166" spans="1:9" ht="30" x14ac:dyDescent="0.25">
      <c r="A166" s="11">
        <v>3</v>
      </c>
      <c r="B166" s="6" t="s">
        <v>19</v>
      </c>
      <c r="C166" s="7" t="s">
        <v>20</v>
      </c>
      <c r="D166" s="19">
        <v>0</v>
      </c>
      <c r="E166" s="19">
        <v>0</v>
      </c>
      <c r="F166" s="7">
        <v>14.97</v>
      </c>
      <c r="G166" s="7">
        <v>59.85</v>
      </c>
      <c r="H166" s="7" t="s">
        <v>15</v>
      </c>
      <c r="I166" s="15" t="s">
        <v>21</v>
      </c>
    </row>
    <row r="167" spans="1:9" x14ac:dyDescent="0.25">
      <c r="A167" s="4"/>
      <c r="B167" s="24" t="s">
        <v>22</v>
      </c>
      <c r="C167" s="24"/>
      <c r="D167" s="23">
        <f>SUM(D164:D166)</f>
        <v>8.4600000000000009</v>
      </c>
      <c r="E167" s="23">
        <f>SUM(E164:E166)</f>
        <v>10.66</v>
      </c>
      <c r="F167" s="23">
        <f t="shared" ref="F167:G167" si="10">SUM(F164:F166)</f>
        <v>73.430000000000007</v>
      </c>
      <c r="G167" s="23">
        <f t="shared" si="10"/>
        <v>427.14</v>
      </c>
      <c r="H167" s="24"/>
      <c r="I167" s="15"/>
    </row>
    <row r="168" spans="1:9" x14ac:dyDescent="0.25">
      <c r="A168" s="241" t="s">
        <v>23</v>
      </c>
      <c r="B168" s="248"/>
      <c r="C168" s="24"/>
      <c r="D168" s="24"/>
      <c r="E168" s="24"/>
      <c r="F168" s="24"/>
      <c r="G168" s="24"/>
      <c r="H168" s="24"/>
      <c r="I168" s="15"/>
    </row>
    <row r="169" spans="1:9" ht="30" x14ac:dyDescent="0.25">
      <c r="A169" s="16">
        <v>1</v>
      </c>
      <c r="B169" s="6" t="s">
        <v>194</v>
      </c>
      <c r="C169" s="7">
        <v>200</v>
      </c>
      <c r="D169" s="19">
        <v>2</v>
      </c>
      <c r="E169" s="19">
        <v>0.2</v>
      </c>
      <c r="F169" s="19">
        <v>5.8</v>
      </c>
      <c r="G169" s="19">
        <v>36</v>
      </c>
      <c r="H169" s="41" t="s">
        <v>15</v>
      </c>
      <c r="I169" s="17" t="s">
        <v>195</v>
      </c>
    </row>
    <row r="170" spans="1:9" ht="30" x14ac:dyDescent="0.25">
      <c r="A170" s="16">
        <v>2</v>
      </c>
      <c r="B170" s="6" t="s">
        <v>283</v>
      </c>
      <c r="C170" s="7">
        <v>75</v>
      </c>
      <c r="D170" s="7">
        <v>1.08</v>
      </c>
      <c r="E170" s="7">
        <v>0.24</v>
      </c>
      <c r="F170" s="7">
        <v>30.93</v>
      </c>
      <c r="G170" s="19">
        <v>132.07</v>
      </c>
      <c r="H170" s="7" t="s">
        <v>15</v>
      </c>
      <c r="I170" s="20" t="s">
        <v>284</v>
      </c>
    </row>
    <row r="171" spans="1:9" x14ac:dyDescent="0.25">
      <c r="A171" s="21"/>
      <c r="B171" s="6" t="s">
        <v>28</v>
      </c>
      <c r="C171" s="22"/>
      <c r="D171" s="23">
        <f>SUM(D169:D169:D170)</f>
        <v>3.08</v>
      </c>
      <c r="E171" s="23">
        <f>SUM(E169:E169:E170)</f>
        <v>0.44</v>
      </c>
      <c r="F171" s="23">
        <f>SUM(F169:F169:F170)</f>
        <v>36.729999999999997</v>
      </c>
      <c r="G171" s="23">
        <f>SUM(G169:G169:G170)</f>
        <v>168.07</v>
      </c>
      <c r="H171" s="24"/>
      <c r="I171" s="17"/>
    </row>
    <row r="172" spans="1:9" x14ac:dyDescent="0.25">
      <c r="A172" s="236" t="s">
        <v>29</v>
      </c>
      <c r="B172" s="237"/>
      <c r="C172" s="3"/>
      <c r="D172" s="3"/>
      <c r="E172" s="3"/>
      <c r="F172" s="3"/>
      <c r="G172" s="3"/>
      <c r="H172" s="3"/>
      <c r="I172" s="15"/>
    </row>
    <row r="173" spans="1:9" ht="30" x14ac:dyDescent="0.25">
      <c r="A173" s="11">
        <v>1</v>
      </c>
      <c r="B173" s="6" t="s">
        <v>285</v>
      </c>
      <c r="C173" s="7" t="s">
        <v>242</v>
      </c>
      <c r="D173" s="7">
        <v>2.71</v>
      </c>
      <c r="E173" s="7">
        <v>4.26</v>
      </c>
      <c r="F173" s="7">
        <v>12.01</v>
      </c>
      <c r="G173" s="7">
        <v>98.52</v>
      </c>
      <c r="H173" s="7" t="s">
        <v>15</v>
      </c>
      <c r="I173" s="20" t="s">
        <v>286</v>
      </c>
    </row>
    <row r="174" spans="1:9" ht="30" x14ac:dyDescent="0.25">
      <c r="A174" s="11">
        <v>2</v>
      </c>
      <c r="B174" s="6" t="s">
        <v>180</v>
      </c>
      <c r="C174" s="7">
        <v>50</v>
      </c>
      <c r="D174" s="7">
        <v>8.11</v>
      </c>
      <c r="E174" s="7">
        <v>3.72</v>
      </c>
      <c r="F174" s="7">
        <v>4.3499999999999996</v>
      </c>
      <c r="G174" s="7">
        <v>83.42</v>
      </c>
      <c r="H174" s="7" t="s">
        <v>15</v>
      </c>
      <c r="I174" s="15" t="s">
        <v>287</v>
      </c>
    </row>
    <row r="175" spans="1:9" ht="30" x14ac:dyDescent="0.25">
      <c r="A175" s="11">
        <v>3</v>
      </c>
      <c r="B175" s="6" t="s">
        <v>288</v>
      </c>
      <c r="C175" s="7" t="s">
        <v>289</v>
      </c>
      <c r="D175" s="7">
        <v>1.95</v>
      </c>
      <c r="E175" s="7">
        <v>10.14</v>
      </c>
      <c r="F175" s="7">
        <v>10.35</v>
      </c>
      <c r="G175" s="19">
        <v>142.4</v>
      </c>
      <c r="H175" s="7" t="s">
        <v>15</v>
      </c>
      <c r="I175" s="15" t="s">
        <v>290</v>
      </c>
    </row>
    <row r="176" spans="1:9" ht="30" x14ac:dyDescent="0.25">
      <c r="A176" s="11">
        <v>4</v>
      </c>
      <c r="B176" s="12" t="s">
        <v>205</v>
      </c>
      <c r="C176" s="13">
        <v>200</v>
      </c>
      <c r="D176" s="14">
        <v>0.64</v>
      </c>
      <c r="E176" s="14">
        <v>0</v>
      </c>
      <c r="F176" s="14">
        <v>41.67</v>
      </c>
      <c r="G176" s="14">
        <v>169.25</v>
      </c>
      <c r="H176" s="13" t="s">
        <v>15</v>
      </c>
      <c r="I176" s="26" t="s">
        <v>206</v>
      </c>
    </row>
    <row r="177" spans="1:9" x14ac:dyDescent="0.25">
      <c r="A177" s="4"/>
      <c r="B177" s="4" t="s">
        <v>41</v>
      </c>
      <c r="C177" s="4"/>
      <c r="D177" s="23">
        <f>SUM(D173:D176)</f>
        <v>13.41</v>
      </c>
      <c r="E177" s="23">
        <f>SUM(E173:E176)</f>
        <v>18.12</v>
      </c>
      <c r="F177" s="23">
        <f>SUM(F173:F176)</f>
        <v>68.38</v>
      </c>
      <c r="G177" s="23">
        <f>SUM(G173:G176)</f>
        <v>493.59000000000003</v>
      </c>
      <c r="H177" s="24"/>
      <c r="I177" s="26"/>
    </row>
    <row r="178" spans="1:9" x14ac:dyDescent="0.25">
      <c r="A178" s="241" t="s">
        <v>42</v>
      </c>
      <c r="B178" s="242"/>
      <c r="C178" s="34"/>
      <c r="D178" s="34"/>
      <c r="E178" s="34"/>
      <c r="F178" s="34"/>
      <c r="G178" s="34"/>
      <c r="H178" s="34"/>
      <c r="I178" s="15"/>
    </row>
    <row r="179" spans="1:9" ht="30" x14ac:dyDescent="0.25">
      <c r="A179" s="11">
        <v>1</v>
      </c>
      <c r="B179" s="6" t="s">
        <v>291</v>
      </c>
      <c r="C179" s="7">
        <v>25</v>
      </c>
      <c r="D179" s="7">
        <v>1.88</v>
      </c>
      <c r="E179" s="7">
        <v>2.4500000000000002</v>
      </c>
      <c r="F179" s="19">
        <v>18.600000000000001</v>
      </c>
      <c r="G179" s="7">
        <v>104.25</v>
      </c>
      <c r="H179" s="7" t="s">
        <v>15</v>
      </c>
      <c r="I179" s="17" t="s">
        <v>292</v>
      </c>
    </row>
    <row r="180" spans="1:9" ht="30" x14ac:dyDescent="0.25">
      <c r="A180" s="11">
        <v>2</v>
      </c>
      <c r="B180" s="6" t="s">
        <v>207</v>
      </c>
      <c r="C180" s="7">
        <v>150</v>
      </c>
      <c r="D180" s="7">
        <v>8.5500000000000007</v>
      </c>
      <c r="E180" s="7">
        <v>3.75</v>
      </c>
      <c r="F180" s="19">
        <v>18.899999999999999</v>
      </c>
      <c r="G180" s="7">
        <v>140.66999999999999</v>
      </c>
      <c r="H180" s="7" t="s">
        <v>15</v>
      </c>
      <c r="I180" s="26" t="s">
        <v>208</v>
      </c>
    </row>
    <row r="181" spans="1:9" ht="30" x14ac:dyDescent="0.25">
      <c r="A181" s="11">
        <v>3</v>
      </c>
      <c r="B181" s="6" t="s">
        <v>43</v>
      </c>
      <c r="C181" s="7">
        <v>200</v>
      </c>
      <c r="D181" s="7">
        <v>0.68</v>
      </c>
      <c r="E181" s="7">
        <v>0.25</v>
      </c>
      <c r="F181" s="7">
        <v>9.66</v>
      </c>
      <c r="G181" s="7">
        <v>56.8</v>
      </c>
      <c r="H181" s="7" t="s">
        <v>15</v>
      </c>
      <c r="I181" s="15" t="s">
        <v>44</v>
      </c>
    </row>
    <row r="182" spans="1:9" x14ac:dyDescent="0.25">
      <c r="A182" s="4"/>
      <c r="B182" s="30" t="s">
        <v>47</v>
      </c>
      <c r="C182" s="24"/>
      <c r="D182" s="31">
        <f>SUM(D179:D179:D181)</f>
        <v>11.11</v>
      </c>
      <c r="E182" s="31">
        <f>SUM(E179:E179:E181)</f>
        <v>6.45</v>
      </c>
      <c r="F182" s="31">
        <f>SUM(F179:F179:F181)</f>
        <v>47.16</v>
      </c>
      <c r="G182" s="31">
        <f>SUM(G179:G179:G181)</f>
        <v>301.71999999999997</v>
      </c>
      <c r="H182" s="24"/>
      <c r="I182" s="15"/>
    </row>
    <row r="183" spans="1:9" x14ac:dyDescent="0.25">
      <c r="A183" s="243" t="s">
        <v>48</v>
      </c>
      <c r="B183" s="247"/>
      <c r="C183" s="34"/>
      <c r="D183" s="34"/>
      <c r="E183" s="34"/>
      <c r="F183" s="34"/>
      <c r="G183" s="34"/>
      <c r="H183" s="34"/>
      <c r="I183" s="15"/>
    </row>
    <row r="184" spans="1:9" ht="30" x14ac:dyDescent="0.25">
      <c r="A184" s="11">
        <v>1</v>
      </c>
      <c r="B184" s="6" t="s">
        <v>293</v>
      </c>
      <c r="C184" s="7">
        <v>190</v>
      </c>
      <c r="D184" s="7">
        <v>4.9800000000000004</v>
      </c>
      <c r="E184" s="7">
        <v>5.45</v>
      </c>
      <c r="F184" s="7">
        <v>56.23</v>
      </c>
      <c r="G184" s="7">
        <v>294.83999999999997</v>
      </c>
      <c r="H184" s="7" t="s">
        <v>15</v>
      </c>
      <c r="I184" s="15" t="s">
        <v>294</v>
      </c>
    </row>
    <row r="185" spans="1:9" ht="30" x14ac:dyDescent="0.25">
      <c r="A185" s="11">
        <v>2</v>
      </c>
      <c r="B185" s="6" t="s">
        <v>54</v>
      </c>
      <c r="C185" s="7" t="s">
        <v>55</v>
      </c>
      <c r="D185" s="7">
        <v>0.09</v>
      </c>
      <c r="E185" s="7">
        <v>0.01</v>
      </c>
      <c r="F185" s="7">
        <v>15.27</v>
      </c>
      <c r="G185" s="7">
        <v>63.25</v>
      </c>
      <c r="H185" s="7" t="s">
        <v>15</v>
      </c>
      <c r="I185" s="26" t="s">
        <v>56</v>
      </c>
    </row>
    <row r="186" spans="1:9" x14ac:dyDescent="0.25">
      <c r="A186" s="4"/>
      <c r="B186" s="4" t="s">
        <v>57</v>
      </c>
      <c r="C186" s="24"/>
      <c r="D186" s="31">
        <f>SUM(D184:D185)</f>
        <v>5.07</v>
      </c>
      <c r="E186" s="31">
        <f>SUM(E184:E185)</f>
        <v>5.46</v>
      </c>
      <c r="F186" s="23">
        <f>SUM(F184:F185)</f>
        <v>71.5</v>
      </c>
      <c r="G186" s="31">
        <f>SUM(G184:G185)</f>
        <v>358.09</v>
      </c>
      <c r="H186" s="24"/>
      <c r="I186" s="15"/>
    </row>
    <row r="187" spans="1:9" x14ac:dyDescent="0.25">
      <c r="A187" s="245">
        <v>0.875</v>
      </c>
      <c r="B187" s="246"/>
      <c r="C187" s="61"/>
      <c r="D187" s="61"/>
      <c r="E187" s="61"/>
      <c r="F187" s="61"/>
      <c r="G187" s="61"/>
      <c r="H187" s="61"/>
      <c r="I187" s="62"/>
    </row>
    <row r="188" spans="1:9" ht="30" x14ac:dyDescent="0.25">
      <c r="A188" s="54">
        <v>1</v>
      </c>
      <c r="B188" s="6" t="s">
        <v>295</v>
      </c>
      <c r="C188" s="7">
        <v>150</v>
      </c>
      <c r="D188" s="2">
        <v>4.3499999999999996</v>
      </c>
      <c r="E188" s="33">
        <v>4.8</v>
      </c>
      <c r="F188" s="2">
        <v>7.05</v>
      </c>
      <c r="G188" s="33">
        <v>88.2</v>
      </c>
      <c r="H188" s="7" t="s">
        <v>15</v>
      </c>
      <c r="I188" s="15" t="s">
        <v>296</v>
      </c>
    </row>
    <row r="189" spans="1:9" x14ac:dyDescent="0.25">
      <c r="A189" s="244" t="s">
        <v>60</v>
      </c>
      <c r="B189" s="242"/>
      <c r="C189" s="34"/>
      <c r="D189" s="34"/>
      <c r="E189" s="34"/>
      <c r="F189" s="34"/>
      <c r="G189" s="34"/>
      <c r="H189" s="34"/>
      <c r="I189" s="17"/>
    </row>
    <row r="190" spans="1:9" ht="30" x14ac:dyDescent="0.25">
      <c r="A190" s="16">
        <v>1</v>
      </c>
      <c r="B190" s="27" t="s">
        <v>211</v>
      </c>
      <c r="C190" s="28">
        <v>30</v>
      </c>
      <c r="D190" s="35">
        <v>0.24</v>
      </c>
      <c r="E190" s="35">
        <v>21.75</v>
      </c>
      <c r="F190" s="35">
        <v>0.39</v>
      </c>
      <c r="G190" s="36">
        <v>198.3</v>
      </c>
      <c r="H190" s="28" t="s">
        <v>15</v>
      </c>
      <c r="I190" s="26" t="s">
        <v>212</v>
      </c>
    </row>
    <row r="191" spans="1:9" ht="30" x14ac:dyDescent="0.25">
      <c r="A191" s="11">
        <v>2</v>
      </c>
      <c r="B191" s="6" t="s">
        <v>213</v>
      </c>
      <c r="C191" s="7">
        <v>150</v>
      </c>
      <c r="D191" s="33">
        <v>11.4</v>
      </c>
      <c r="E191" s="33">
        <v>1.2</v>
      </c>
      <c r="F191" s="33">
        <v>73.8</v>
      </c>
      <c r="G191" s="33">
        <v>352.5</v>
      </c>
      <c r="H191" s="7" t="s">
        <v>15</v>
      </c>
      <c r="I191" s="26" t="s">
        <v>214</v>
      </c>
    </row>
    <row r="192" spans="1:9" ht="30" x14ac:dyDescent="0.25">
      <c r="A192" s="11">
        <v>3</v>
      </c>
      <c r="B192" s="6" t="s">
        <v>215</v>
      </c>
      <c r="C192" s="7">
        <v>100</v>
      </c>
      <c r="D192" s="33">
        <v>6.6</v>
      </c>
      <c r="E192" s="33">
        <v>1.2</v>
      </c>
      <c r="F192" s="33">
        <v>33.4</v>
      </c>
      <c r="G192" s="33">
        <v>174</v>
      </c>
      <c r="H192" s="7" t="s">
        <v>15</v>
      </c>
      <c r="I192" s="26" t="s">
        <v>216</v>
      </c>
    </row>
    <row r="193" spans="1:9" x14ac:dyDescent="0.25">
      <c r="A193" s="4"/>
      <c r="B193" s="50" t="s">
        <v>67</v>
      </c>
      <c r="C193" s="4"/>
      <c r="D193" s="40">
        <f>SUM(D167+D171+D177+D182+D186+D188+D190+D191+D192)</f>
        <v>63.720000000000006</v>
      </c>
      <c r="E193" s="40">
        <f>SUM(E167+E171+E177+E182+E186+E188+E190+E191+E192)</f>
        <v>70.080000000000013</v>
      </c>
      <c r="F193" s="40">
        <f>SUM(F167+F171+F177+F182+F186+F188+F190+F191+F192)</f>
        <v>411.84</v>
      </c>
      <c r="G193" s="40">
        <f>SUM(G167+G171+G177+G182+G186+G188+G190+G191+G192)</f>
        <v>2561.61</v>
      </c>
      <c r="H193" s="4"/>
      <c r="I193" s="15"/>
    </row>
    <row r="194" spans="1:9" x14ac:dyDescent="0.25">
      <c r="A194" s="238" t="s">
        <v>171</v>
      </c>
      <c r="B194" s="239"/>
      <c r="C194" s="239"/>
      <c r="D194" s="239"/>
      <c r="E194" s="239"/>
      <c r="F194" s="239"/>
      <c r="G194" s="239"/>
      <c r="H194" s="239"/>
      <c r="I194" s="240"/>
    </row>
    <row r="195" spans="1:9" x14ac:dyDescent="0.25">
      <c r="A195" s="244" t="s">
        <v>12</v>
      </c>
      <c r="B195" s="242"/>
      <c r="C195" s="4"/>
      <c r="D195" s="4"/>
      <c r="E195" s="4"/>
      <c r="F195" s="4"/>
      <c r="G195" s="4"/>
      <c r="H195" s="4"/>
      <c r="I195" s="15"/>
    </row>
    <row r="196" spans="1:9" ht="30" x14ac:dyDescent="0.25">
      <c r="A196" s="11">
        <v>1</v>
      </c>
      <c r="B196" s="6" t="s">
        <v>244</v>
      </c>
      <c r="C196" s="7">
        <v>150</v>
      </c>
      <c r="D196" s="7">
        <v>3.58</v>
      </c>
      <c r="E196" s="7">
        <v>7.75</v>
      </c>
      <c r="F196" s="7">
        <v>37.130000000000003</v>
      </c>
      <c r="G196" s="19">
        <v>232.6</v>
      </c>
      <c r="H196" s="7" t="s">
        <v>15</v>
      </c>
      <c r="I196" s="17" t="s">
        <v>245</v>
      </c>
    </row>
    <row r="197" spans="1:9" ht="30" x14ac:dyDescent="0.25">
      <c r="A197" s="11">
        <v>2</v>
      </c>
      <c r="B197" s="6" t="s">
        <v>297</v>
      </c>
      <c r="C197" s="7">
        <v>75</v>
      </c>
      <c r="D197" s="7">
        <v>0.86</v>
      </c>
      <c r="E197" s="7">
        <v>0.26</v>
      </c>
      <c r="F197" s="7">
        <v>21.56</v>
      </c>
      <c r="G197" s="19">
        <v>96</v>
      </c>
      <c r="H197" s="7" t="s">
        <v>15</v>
      </c>
      <c r="I197" s="15" t="s">
        <v>298</v>
      </c>
    </row>
    <row r="198" spans="1:9" ht="30" x14ac:dyDescent="0.25">
      <c r="A198" s="11">
        <v>3</v>
      </c>
      <c r="B198" s="6" t="s">
        <v>19</v>
      </c>
      <c r="C198" s="7" t="s">
        <v>20</v>
      </c>
      <c r="D198" s="19">
        <v>0</v>
      </c>
      <c r="E198" s="19">
        <v>0</v>
      </c>
      <c r="F198" s="7">
        <v>14.97</v>
      </c>
      <c r="G198" s="7">
        <v>59.85</v>
      </c>
      <c r="H198" s="7" t="s">
        <v>15</v>
      </c>
      <c r="I198" s="15" t="s">
        <v>21</v>
      </c>
    </row>
    <row r="199" spans="1:9" x14ac:dyDescent="0.25">
      <c r="A199" s="4"/>
      <c r="B199" s="24" t="s">
        <v>22</v>
      </c>
      <c r="C199" s="24"/>
      <c r="D199" s="23">
        <f>SUM(D196:D198)</f>
        <v>4.4400000000000004</v>
      </c>
      <c r="E199" s="23">
        <f>SUM(E196:E198)</f>
        <v>8.01</v>
      </c>
      <c r="F199" s="23">
        <f t="shared" ref="F199:G199" si="11">SUM(F196:F198)</f>
        <v>73.66</v>
      </c>
      <c r="G199" s="23">
        <f t="shared" si="11"/>
        <v>388.45000000000005</v>
      </c>
      <c r="H199" s="24"/>
      <c r="I199" s="15"/>
    </row>
    <row r="200" spans="1:9" x14ac:dyDescent="0.25">
      <c r="A200" s="247" t="s">
        <v>23</v>
      </c>
      <c r="B200" s="247"/>
      <c r="C200" s="3"/>
      <c r="D200" s="3"/>
      <c r="E200" s="3"/>
      <c r="F200" s="3"/>
      <c r="G200" s="3"/>
      <c r="H200" s="3"/>
      <c r="I200" s="3"/>
    </row>
    <row r="201" spans="1:9" ht="30" x14ac:dyDescent="0.25">
      <c r="A201" s="16">
        <v>1</v>
      </c>
      <c r="B201" s="6" t="s">
        <v>299</v>
      </c>
      <c r="C201" s="7">
        <v>30</v>
      </c>
      <c r="D201" s="7">
        <v>2.2000000000000002</v>
      </c>
      <c r="E201" s="7">
        <v>2.9</v>
      </c>
      <c r="F201" s="19">
        <v>22.3</v>
      </c>
      <c r="G201" s="7">
        <v>125</v>
      </c>
      <c r="H201" s="7" t="s">
        <v>15</v>
      </c>
      <c r="I201" s="17" t="s">
        <v>300</v>
      </c>
    </row>
    <row r="202" spans="1:9" ht="30" x14ac:dyDescent="0.25">
      <c r="A202" s="16">
        <v>2</v>
      </c>
      <c r="B202" s="6" t="s">
        <v>301</v>
      </c>
      <c r="C202" s="7">
        <v>200</v>
      </c>
      <c r="D202" s="19">
        <v>1</v>
      </c>
      <c r="E202" s="19">
        <v>0.2</v>
      </c>
      <c r="F202" s="19">
        <v>20.2</v>
      </c>
      <c r="G202" s="19">
        <v>92</v>
      </c>
      <c r="H202" s="41" t="s">
        <v>15</v>
      </c>
      <c r="I202" s="17" t="s">
        <v>77</v>
      </c>
    </row>
    <row r="203" spans="1:9" x14ac:dyDescent="0.25">
      <c r="A203" s="4"/>
      <c r="B203" s="6" t="s">
        <v>28</v>
      </c>
      <c r="C203" s="4"/>
      <c r="D203" s="40">
        <f>SUM(D201:D201:D202)</f>
        <v>3.2</v>
      </c>
      <c r="E203" s="40">
        <f>SUM(E201:E201:E202)</f>
        <v>3.1</v>
      </c>
      <c r="F203" s="40">
        <f>SUM(F201:F201:F202)</f>
        <v>42.5</v>
      </c>
      <c r="G203" s="40">
        <f>SUM(G201:G201:G202)</f>
        <v>217</v>
      </c>
      <c r="H203" s="4"/>
      <c r="I203" s="17"/>
    </row>
    <row r="204" spans="1:9" x14ac:dyDescent="0.25">
      <c r="A204" s="236" t="s">
        <v>29</v>
      </c>
      <c r="B204" s="237"/>
      <c r="C204" s="3"/>
      <c r="D204" s="3"/>
      <c r="E204" s="3"/>
      <c r="F204" s="3"/>
      <c r="G204" s="3"/>
      <c r="H204" s="3"/>
      <c r="I204" s="17"/>
    </row>
    <row r="205" spans="1:9" ht="30" x14ac:dyDescent="0.25">
      <c r="A205" s="11">
        <v>1</v>
      </c>
      <c r="B205" s="6" t="s">
        <v>302</v>
      </c>
      <c r="C205" s="7">
        <v>155</v>
      </c>
      <c r="D205" s="7">
        <v>2.72</v>
      </c>
      <c r="E205" s="7">
        <v>9.86</v>
      </c>
      <c r="F205" s="7">
        <v>15.26</v>
      </c>
      <c r="G205" s="7">
        <v>161.19999999999999</v>
      </c>
      <c r="H205" s="7" t="s">
        <v>15</v>
      </c>
      <c r="I205" s="26" t="s">
        <v>303</v>
      </c>
    </row>
    <row r="206" spans="1:9" ht="30" x14ac:dyDescent="0.25">
      <c r="A206" s="11">
        <v>2</v>
      </c>
      <c r="B206" s="6" t="s">
        <v>304</v>
      </c>
      <c r="C206" s="7">
        <v>500</v>
      </c>
      <c r="D206" s="7">
        <v>2.09</v>
      </c>
      <c r="E206" s="7">
        <v>5.36</v>
      </c>
      <c r="F206" s="7">
        <v>13.65</v>
      </c>
      <c r="G206" s="7">
        <v>111.74</v>
      </c>
      <c r="H206" s="7" t="s">
        <v>15</v>
      </c>
      <c r="I206" s="26" t="s">
        <v>305</v>
      </c>
    </row>
    <row r="207" spans="1:9" ht="30" x14ac:dyDescent="0.25">
      <c r="A207" s="11">
        <v>3</v>
      </c>
      <c r="B207" s="6" t="s">
        <v>306</v>
      </c>
      <c r="C207" s="7">
        <v>50</v>
      </c>
      <c r="D207" s="19">
        <v>8.02</v>
      </c>
      <c r="E207" s="19">
        <v>6.78</v>
      </c>
      <c r="F207" s="7">
        <v>4.1100000000000003</v>
      </c>
      <c r="G207" s="7">
        <v>109.54</v>
      </c>
      <c r="H207" s="7" t="s">
        <v>15</v>
      </c>
      <c r="I207" s="26" t="s">
        <v>307</v>
      </c>
    </row>
    <row r="208" spans="1:9" ht="30" x14ac:dyDescent="0.25">
      <c r="A208" s="11">
        <v>4</v>
      </c>
      <c r="B208" s="6" t="s">
        <v>246</v>
      </c>
      <c r="C208" s="7">
        <v>50</v>
      </c>
      <c r="D208" s="19">
        <v>7.8</v>
      </c>
      <c r="E208" s="7">
        <v>7.56</v>
      </c>
      <c r="F208" s="7">
        <v>8.33</v>
      </c>
      <c r="G208" s="7">
        <v>129.82</v>
      </c>
      <c r="H208" s="7" t="s">
        <v>15</v>
      </c>
      <c r="I208" s="20" t="s">
        <v>247</v>
      </c>
    </row>
    <row r="209" spans="1:9" ht="30" x14ac:dyDescent="0.25">
      <c r="A209" s="11">
        <v>5</v>
      </c>
      <c r="B209" s="12" t="s">
        <v>205</v>
      </c>
      <c r="C209" s="13">
        <v>200</v>
      </c>
      <c r="D209" s="14">
        <v>0.64</v>
      </c>
      <c r="E209" s="14">
        <v>0</v>
      </c>
      <c r="F209" s="14">
        <v>41.67</v>
      </c>
      <c r="G209" s="14">
        <v>169.25</v>
      </c>
      <c r="H209" s="13" t="s">
        <v>15</v>
      </c>
      <c r="I209" s="26" t="s">
        <v>206</v>
      </c>
    </row>
    <row r="210" spans="1:9" x14ac:dyDescent="0.25">
      <c r="A210" s="4"/>
      <c r="B210" s="4" t="s">
        <v>41</v>
      </c>
      <c r="C210" s="4"/>
      <c r="D210" s="23">
        <f>SUM(D205:D209)</f>
        <v>21.27</v>
      </c>
      <c r="E210" s="23">
        <f>SUM(E205:E209)</f>
        <v>29.56</v>
      </c>
      <c r="F210" s="23">
        <f>SUM(F205:F209)</f>
        <v>83.02000000000001</v>
      </c>
      <c r="G210" s="23">
        <f>SUM(G205:G209)</f>
        <v>681.55</v>
      </c>
      <c r="H210" s="24"/>
      <c r="I210" s="26"/>
    </row>
    <row r="211" spans="1:9" x14ac:dyDescent="0.25">
      <c r="A211" s="241" t="s">
        <v>42</v>
      </c>
      <c r="B211" s="242"/>
      <c r="C211" s="24"/>
      <c r="D211" s="24"/>
      <c r="E211" s="24"/>
      <c r="F211" s="24"/>
      <c r="G211" s="24"/>
      <c r="H211" s="24"/>
      <c r="I211" s="26"/>
    </row>
    <row r="212" spans="1:9" ht="30" x14ac:dyDescent="0.25">
      <c r="A212" s="11">
        <v>1</v>
      </c>
      <c r="B212" s="6" t="s">
        <v>230</v>
      </c>
      <c r="C212" s="7">
        <v>190</v>
      </c>
      <c r="D212" s="7">
        <v>7.01</v>
      </c>
      <c r="E212" s="7">
        <v>6.29</v>
      </c>
      <c r="F212" s="7">
        <v>31.02</v>
      </c>
      <c r="G212" s="7">
        <v>208.35</v>
      </c>
      <c r="H212" s="7" t="s">
        <v>15</v>
      </c>
      <c r="I212" s="26" t="s">
        <v>231</v>
      </c>
    </row>
    <row r="213" spans="1:9" ht="30" x14ac:dyDescent="0.25">
      <c r="A213" s="11">
        <v>2</v>
      </c>
      <c r="B213" s="6" t="s">
        <v>43</v>
      </c>
      <c r="C213" s="7">
        <v>200</v>
      </c>
      <c r="D213" s="7">
        <v>0.68</v>
      </c>
      <c r="E213" s="7">
        <v>0.25</v>
      </c>
      <c r="F213" s="7">
        <v>9.66</v>
      </c>
      <c r="G213" s="19">
        <v>56.8</v>
      </c>
      <c r="H213" s="7" t="s">
        <v>15</v>
      </c>
      <c r="I213" s="15" t="s">
        <v>44</v>
      </c>
    </row>
    <row r="214" spans="1:9" x14ac:dyDescent="0.25">
      <c r="A214" s="4"/>
      <c r="B214" s="30" t="s">
        <v>47</v>
      </c>
      <c r="C214" s="4"/>
      <c r="D214" s="40">
        <f>SUM(D212:D213:D213)</f>
        <v>7.6899999999999995</v>
      </c>
      <c r="E214" s="40">
        <f>SUM(E212:E213:E213)</f>
        <v>6.54</v>
      </c>
      <c r="F214" s="40">
        <f>SUM(F212:F213:F213)</f>
        <v>40.68</v>
      </c>
      <c r="G214" s="40">
        <f>SUM(G212:G213:G213)</f>
        <v>265.14999999999998</v>
      </c>
      <c r="H214" s="4"/>
      <c r="I214" s="17"/>
    </row>
    <row r="215" spans="1:9" x14ac:dyDescent="0.25">
      <c r="A215" s="243" t="s">
        <v>48</v>
      </c>
      <c r="B215" s="247"/>
      <c r="C215" s="34"/>
      <c r="D215" s="34"/>
      <c r="E215" s="34"/>
      <c r="F215" s="34"/>
      <c r="G215" s="34"/>
      <c r="H215" s="34"/>
      <c r="I215" s="15"/>
    </row>
    <row r="216" spans="1:9" ht="30" x14ac:dyDescent="0.25">
      <c r="A216" s="11">
        <v>1</v>
      </c>
      <c r="B216" s="6" t="s">
        <v>308</v>
      </c>
      <c r="C216" s="7">
        <v>200</v>
      </c>
      <c r="D216" s="7">
        <v>3.41</v>
      </c>
      <c r="E216" s="7">
        <v>12.47</v>
      </c>
      <c r="F216" s="7">
        <v>19.5</v>
      </c>
      <c r="G216" s="7">
        <v>205.74</v>
      </c>
      <c r="H216" s="7" t="s">
        <v>15</v>
      </c>
      <c r="I216" s="63" t="s">
        <v>309</v>
      </c>
    </row>
    <row r="217" spans="1:9" ht="30" x14ac:dyDescent="0.25">
      <c r="A217" s="11">
        <v>2</v>
      </c>
      <c r="B217" s="12" t="s">
        <v>17</v>
      </c>
      <c r="C217" s="13">
        <v>40</v>
      </c>
      <c r="D217" s="14">
        <v>5.08</v>
      </c>
      <c r="E217" s="14">
        <v>4.5999999999999996</v>
      </c>
      <c r="F217" s="14">
        <v>0.28000000000000003</v>
      </c>
      <c r="G217" s="14">
        <v>62.8</v>
      </c>
      <c r="H217" s="13" t="s">
        <v>15</v>
      </c>
      <c r="I217" s="15" t="s">
        <v>18</v>
      </c>
    </row>
    <row r="218" spans="1:9" ht="30" x14ac:dyDescent="0.25">
      <c r="A218" s="11">
        <v>3</v>
      </c>
      <c r="B218" s="6" t="s">
        <v>54</v>
      </c>
      <c r="C218" s="7" t="s">
        <v>55</v>
      </c>
      <c r="D218" s="7">
        <v>0.09</v>
      </c>
      <c r="E218" s="7">
        <v>0.01</v>
      </c>
      <c r="F218" s="7">
        <v>15.27</v>
      </c>
      <c r="G218" s="7">
        <v>63.25</v>
      </c>
      <c r="H218" s="7" t="s">
        <v>15</v>
      </c>
      <c r="I218" s="26" t="s">
        <v>56</v>
      </c>
    </row>
    <row r="219" spans="1:9" x14ac:dyDescent="0.25">
      <c r="A219" s="4"/>
      <c r="B219" s="4" t="s">
        <v>57</v>
      </c>
      <c r="C219" s="24"/>
      <c r="D219" s="31">
        <f>SUM(D216:D218)</f>
        <v>8.58</v>
      </c>
      <c r="E219" s="23">
        <f>SUM(E216:E218)</f>
        <v>17.080000000000002</v>
      </c>
      <c r="F219" s="31">
        <f>SUM(F216:F218)</f>
        <v>35.049999999999997</v>
      </c>
      <c r="G219" s="31">
        <f>SUM(G216:G218)</f>
        <v>331.79</v>
      </c>
      <c r="H219" s="24"/>
      <c r="I219" s="15"/>
    </row>
    <row r="220" spans="1:9" x14ac:dyDescent="0.25">
      <c r="A220" s="245">
        <v>0.875</v>
      </c>
      <c r="B220" s="246"/>
      <c r="C220" s="52"/>
      <c r="D220" s="52"/>
      <c r="E220" s="52"/>
      <c r="F220" s="52"/>
      <c r="G220" s="52"/>
      <c r="H220" s="52"/>
      <c r="I220" s="53"/>
    </row>
    <row r="221" spans="1:9" ht="30" x14ac:dyDescent="0.25">
      <c r="A221" s="54">
        <v>1</v>
      </c>
      <c r="B221" s="58" t="s">
        <v>146</v>
      </c>
      <c r="C221" s="7" t="s">
        <v>147</v>
      </c>
      <c r="D221" s="2">
        <v>0.13</v>
      </c>
      <c r="E221" s="33">
        <v>0</v>
      </c>
      <c r="F221" s="2">
        <v>39.520000000000003</v>
      </c>
      <c r="G221" s="2">
        <v>158.58000000000001</v>
      </c>
      <c r="H221" s="7" t="s">
        <v>15</v>
      </c>
      <c r="I221" s="20" t="s">
        <v>148</v>
      </c>
    </row>
    <row r="222" spans="1:9" x14ac:dyDescent="0.25">
      <c r="A222" s="244" t="s">
        <v>60</v>
      </c>
      <c r="B222" s="242"/>
      <c r="C222" s="34"/>
      <c r="D222" s="34"/>
      <c r="E222" s="34"/>
      <c r="F222" s="34"/>
      <c r="G222" s="34"/>
      <c r="H222" s="34"/>
      <c r="I222" s="17"/>
    </row>
    <row r="223" spans="1:9" ht="30" x14ac:dyDescent="0.25">
      <c r="A223" s="16">
        <v>1</v>
      </c>
      <c r="B223" s="27" t="s">
        <v>310</v>
      </c>
      <c r="C223" s="28">
        <v>20</v>
      </c>
      <c r="D223" s="35">
        <v>0.16</v>
      </c>
      <c r="E223" s="35">
        <v>14.5</v>
      </c>
      <c r="F223" s="35">
        <v>0.26</v>
      </c>
      <c r="G223" s="36">
        <v>132.18</v>
      </c>
      <c r="H223" s="28" t="s">
        <v>15</v>
      </c>
      <c r="I223" s="26" t="s">
        <v>311</v>
      </c>
    </row>
    <row r="224" spans="1:9" ht="30" x14ac:dyDescent="0.25">
      <c r="A224" s="11">
        <v>2</v>
      </c>
      <c r="B224" s="6" t="s">
        <v>213</v>
      </c>
      <c r="C224" s="7">
        <v>150</v>
      </c>
      <c r="D224" s="33">
        <v>11.4</v>
      </c>
      <c r="E224" s="33">
        <v>1.2</v>
      </c>
      <c r="F224" s="33">
        <v>73.8</v>
      </c>
      <c r="G224" s="33">
        <v>352.5</v>
      </c>
      <c r="H224" s="7" t="s">
        <v>15</v>
      </c>
      <c r="I224" s="26" t="s">
        <v>214</v>
      </c>
    </row>
    <row r="225" spans="1:9" ht="30" x14ac:dyDescent="0.25">
      <c r="A225" s="11">
        <v>3</v>
      </c>
      <c r="B225" s="6" t="s">
        <v>215</v>
      </c>
      <c r="C225" s="7">
        <v>100</v>
      </c>
      <c r="D225" s="33">
        <v>6.6</v>
      </c>
      <c r="E225" s="33">
        <v>1.2</v>
      </c>
      <c r="F225" s="33">
        <v>33.4</v>
      </c>
      <c r="G225" s="33">
        <v>174</v>
      </c>
      <c r="H225" s="7" t="s">
        <v>15</v>
      </c>
      <c r="I225" s="26" t="s">
        <v>216</v>
      </c>
    </row>
    <row r="226" spans="1:9" x14ac:dyDescent="0.25">
      <c r="A226" s="4"/>
      <c r="B226" s="50" t="s">
        <v>67</v>
      </c>
      <c r="C226" s="24"/>
      <c r="D226" s="23">
        <f>SUM(D199+D203+D210+D214+D219+D221+D223+D224+D225)</f>
        <v>63.47</v>
      </c>
      <c r="E226" s="23">
        <f>SUM(E199+E203+E210+E214+E219+E221+E223+E224+E225)</f>
        <v>81.190000000000012</v>
      </c>
      <c r="F226" s="23">
        <f>SUM(F199+F203+F210+F214+F219+F221+F223+F224+F225)</f>
        <v>421.89</v>
      </c>
      <c r="G226" s="23">
        <f>SUM(G199+G203+G210+G214+G219+G221+G223+G224+G225)</f>
        <v>2701.2</v>
      </c>
      <c r="H226" s="24"/>
      <c r="I226" s="26"/>
    </row>
    <row r="227" spans="1:9" x14ac:dyDescent="0.25">
      <c r="A227" s="249" t="s">
        <v>188</v>
      </c>
      <c r="B227" s="250"/>
      <c r="C227" s="55"/>
      <c r="D227" s="56">
        <f>SUM(D34+D65+D97+D128+D161+D193+D226)/7</f>
        <v>64.565714285714293</v>
      </c>
      <c r="E227" s="56">
        <f>SUM(E34+E65+E97+E128+E161+E193+E226)/7</f>
        <v>81.401428571428596</v>
      </c>
      <c r="F227" s="56">
        <f>SUM(F34+F65+F97+F128+F161+F193+F226)/7</f>
        <v>379.22714285714284</v>
      </c>
      <c r="G227" s="56">
        <f>SUM(G34+G65+G97+G128+G161+G193+G226)/7</f>
        <v>2537.1257142857139</v>
      </c>
      <c r="H227" s="55"/>
      <c r="I227" s="57"/>
    </row>
    <row r="228" spans="1:9" x14ac:dyDescent="0.25">
      <c r="A228" s="30"/>
      <c r="B228" s="30"/>
      <c r="C228" s="30"/>
      <c r="D228" s="30"/>
      <c r="E228" s="30"/>
      <c r="F228" s="30"/>
      <c r="G228" s="30"/>
      <c r="H228" s="30"/>
      <c r="I228" s="30"/>
    </row>
    <row r="229" spans="1:9" ht="76.5" customHeight="1" x14ac:dyDescent="0.25">
      <c r="A229" s="251" t="s">
        <v>189</v>
      </c>
      <c r="B229" s="252"/>
      <c r="C229" s="252"/>
      <c r="D229" s="252"/>
      <c r="E229" s="252"/>
      <c r="F229" s="252"/>
      <c r="G229" s="252"/>
      <c r="H229" s="252"/>
      <c r="I229" s="252"/>
    </row>
    <row r="230" spans="1:9" x14ac:dyDescent="0.25">
      <c r="A230" s="30"/>
      <c r="B230" s="30"/>
      <c r="C230" s="30"/>
      <c r="D230" s="30"/>
      <c r="E230" s="30"/>
      <c r="F230" s="30"/>
      <c r="G230" s="30"/>
      <c r="H230" s="30"/>
      <c r="I230" s="30"/>
    </row>
    <row r="231" spans="1:9" x14ac:dyDescent="0.25">
      <c r="A231" s="30"/>
      <c r="B231" s="30"/>
      <c r="C231" s="30"/>
      <c r="D231" s="30"/>
      <c r="E231" s="30"/>
      <c r="F231" s="30"/>
      <c r="G231" s="30"/>
      <c r="H231" s="30"/>
      <c r="I231" s="30"/>
    </row>
  </sheetData>
  <mergeCells count="66">
    <mergeCell ref="A220:B220"/>
    <mergeCell ref="A222:B222"/>
    <mergeCell ref="A227:B227"/>
    <mergeCell ref="A229:I229"/>
    <mergeCell ref="A194:I194"/>
    <mergeCell ref="A195:B195"/>
    <mergeCell ref="A200:B200"/>
    <mergeCell ref="A204:B204"/>
    <mergeCell ref="A211:B211"/>
    <mergeCell ref="A215:B215"/>
    <mergeCell ref="A189:B189"/>
    <mergeCell ref="A147:B147"/>
    <mergeCell ref="A151:B151"/>
    <mergeCell ref="A155:B155"/>
    <mergeCell ref="A157:B157"/>
    <mergeCell ref="A162:I162"/>
    <mergeCell ref="A163:B163"/>
    <mergeCell ref="A168:B168"/>
    <mergeCell ref="A172:B172"/>
    <mergeCell ref="A178:B178"/>
    <mergeCell ref="A183:B183"/>
    <mergeCell ref="A187:B187"/>
    <mergeCell ref="A139:B139"/>
    <mergeCell ref="A98:I98"/>
    <mergeCell ref="A99:B99"/>
    <mergeCell ref="A104:B104"/>
    <mergeCell ref="A107:B107"/>
    <mergeCell ref="A114:B114"/>
    <mergeCell ref="A118:B118"/>
    <mergeCell ref="A122:B122"/>
    <mergeCell ref="A124:B124"/>
    <mergeCell ref="A129:I129"/>
    <mergeCell ref="A130:B130"/>
    <mergeCell ref="A135:B135"/>
    <mergeCell ref="A93:B93"/>
    <mergeCell ref="A51:B51"/>
    <mergeCell ref="A55:B55"/>
    <mergeCell ref="A59:B59"/>
    <mergeCell ref="A61:B61"/>
    <mergeCell ref="A66:I66"/>
    <mergeCell ref="A67:B67"/>
    <mergeCell ref="A72:B72"/>
    <mergeCell ref="A75:B75"/>
    <mergeCell ref="A83:B83"/>
    <mergeCell ref="A87:B87"/>
    <mergeCell ref="A91:B91"/>
    <mergeCell ref="A44:B44"/>
    <mergeCell ref="A4:I4"/>
    <mergeCell ref="A5:B5"/>
    <mergeCell ref="A10:B10"/>
    <mergeCell ref="A13:B13"/>
    <mergeCell ref="A20:B20"/>
    <mergeCell ref="A24:B24"/>
    <mergeCell ref="A28:B28"/>
    <mergeCell ref="A30:B30"/>
    <mergeCell ref="A35:I35"/>
    <mergeCell ref="A36:B36"/>
    <mergeCell ref="A41:B41"/>
    <mergeCell ref="A1:I1"/>
    <mergeCell ref="A2:A3"/>
    <mergeCell ref="B2:B3"/>
    <mergeCell ref="C2:C3"/>
    <mergeCell ref="D2:F2"/>
    <mergeCell ref="G2:G3"/>
    <mergeCell ref="H2:H3"/>
    <mergeCell ref="I2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20"/>
  <sheetViews>
    <sheetView workbookViewId="0">
      <selection sqref="A1:I1"/>
    </sheetView>
  </sheetViews>
  <sheetFormatPr defaultRowHeight="15" x14ac:dyDescent="0.25"/>
  <cols>
    <col min="1" max="1" width="5.7109375" style="65" customWidth="1"/>
    <col min="2" max="2" width="35.7109375" style="65" customWidth="1"/>
    <col min="3" max="3" width="11.7109375" style="65" customWidth="1"/>
    <col min="4" max="5" width="10.7109375" style="65" customWidth="1"/>
    <col min="6" max="7" width="11.7109375" style="65" customWidth="1"/>
    <col min="8" max="8" width="19.7109375" style="65" customWidth="1"/>
    <col min="9" max="9" width="17.7109375" style="65" customWidth="1"/>
    <col min="10" max="16384" width="9.140625" style="65"/>
  </cols>
  <sheetData>
    <row r="1" spans="1:10" ht="60" customHeight="1" x14ac:dyDescent="0.25">
      <c r="A1" s="271" t="s">
        <v>977</v>
      </c>
      <c r="B1" s="271"/>
      <c r="C1" s="271"/>
      <c r="D1" s="271"/>
      <c r="E1" s="271"/>
      <c r="F1" s="271"/>
      <c r="G1" s="271"/>
      <c r="H1" s="271"/>
      <c r="I1" s="271"/>
      <c r="J1" s="65" t="s">
        <v>0</v>
      </c>
    </row>
    <row r="2" spans="1:10" ht="15" customHeight="1" x14ac:dyDescent="0.25">
      <c r="A2" s="272" t="s">
        <v>1</v>
      </c>
      <c r="B2" s="274" t="s">
        <v>2</v>
      </c>
      <c r="C2" s="272" t="s">
        <v>3</v>
      </c>
      <c r="D2" s="276" t="s">
        <v>4</v>
      </c>
      <c r="E2" s="277"/>
      <c r="F2" s="278"/>
      <c r="G2" s="272" t="s">
        <v>5</v>
      </c>
      <c r="H2" s="272" t="s">
        <v>6</v>
      </c>
      <c r="I2" s="272" t="s">
        <v>7</v>
      </c>
    </row>
    <row r="3" spans="1:10" ht="117.75" customHeight="1" x14ac:dyDescent="0.25">
      <c r="A3" s="273"/>
      <c r="B3" s="275"/>
      <c r="C3" s="273"/>
      <c r="D3" s="66" t="s">
        <v>8</v>
      </c>
      <c r="E3" s="66" t="s">
        <v>9</v>
      </c>
      <c r="F3" s="67" t="s">
        <v>10</v>
      </c>
      <c r="G3" s="273"/>
      <c r="H3" s="273"/>
      <c r="I3" s="273"/>
    </row>
    <row r="4" spans="1:10" x14ac:dyDescent="0.25">
      <c r="A4" s="265" t="s">
        <v>11</v>
      </c>
      <c r="B4" s="266"/>
      <c r="C4" s="266"/>
      <c r="D4" s="266"/>
      <c r="E4" s="266"/>
      <c r="F4" s="266"/>
      <c r="G4" s="266"/>
      <c r="H4" s="266"/>
      <c r="I4" s="267"/>
    </row>
    <row r="5" spans="1:10" x14ac:dyDescent="0.25">
      <c r="A5" s="263" t="s">
        <v>12</v>
      </c>
      <c r="B5" s="270"/>
      <c r="C5" s="68"/>
      <c r="D5" s="68"/>
      <c r="E5" s="68"/>
      <c r="F5" s="68"/>
      <c r="G5" s="68"/>
      <c r="H5" s="68"/>
      <c r="I5" s="68"/>
    </row>
    <row r="6" spans="1:10" ht="30" x14ac:dyDescent="0.25">
      <c r="A6" s="69">
        <v>1</v>
      </c>
      <c r="B6" s="70" t="s">
        <v>313</v>
      </c>
      <c r="C6" s="71">
        <v>70</v>
      </c>
      <c r="D6" s="71">
        <v>6.24</v>
      </c>
      <c r="E6" s="71">
        <v>5.88</v>
      </c>
      <c r="F6" s="71">
        <v>2.16</v>
      </c>
      <c r="G6" s="72">
        <v>86.32</v>
      </c>
      <c r="H6" s="73" t="s">
        <v>15</v>
      </c>
      <c r="I6" s="74" t="s">
        <v>314</v>
      </c>
    </row>
    <row r="7" spans="1:10" ht="30" customHeight="1" x14ac:dyDescent="0.25">
      <c r="A7" s="71">
        <v>2</v>
      </c>
      <c r="B7" s="75" t="s">
        <v>180</v>
      </c>
      <c r="C7" s="73">
        <v>50</v>
      </c>
      <c r="D7" s="73">
        <v>8.11</v>
      </c>
      <c r="E7" s="73">
        <v>3.72</v>
      </c>
      <c r="F7" s="73">
        <v>4.3499999999999996</v>
      </c>
      <c r="G7" s="73">
        <v>83.42</v>
      </c>
      <c r="H7" s="73" t="s">
        <v>15</v>
      </c>
      <c r="I7" s="76" t="s">
        <v>287</v>
      </c>
    </row>
    <row r="8" spans="1:10" ht="30" x14ac:dyDescent="0.25">
      <c r="A8" s="69">
        <v>3</v>
      </c>
      <c r="B8" s="75" t="s">
        <v>315</v>
      </c>
      <c r="C8" s="73">
        <v>30</v>
      </c>
      <c r="D8" s="77">
        <v>6.96</v>
      </c>
      <c r="E8" s="77">
        <v>8.85</v>
      </c>
      <c r="F8" s="77">
        <v>0</v>
      </c>
      <c r="G8" s="77">
        <v>109.2</v>
      </c>
      <c r="H8" s="73" t="s">
        <v>15</v>
      </c>
      <c r="I8" s="76" t="s">
        <v>316</v>
      </c>
    </row>
    <row r="9" spans="1:10" ht="30" x14ac:dyDescent="0.25">
      <c r="A9" s="69">
        <v>4</v>
      </c>
      <c r="B9" s="75" t="s">
        <v>73</v>
      </c>
      <c r="C9" s="73">
        <v>200</v>
      </c>
      <c r="D9" s="77">
        <v>0</v>
      </c>
      <c r="E9" s="77">
        <v>0</v>
      </c>
      <c r="F9" s="77">
        <v>0</v>
      </c>
      <c r="G9" s="77">
        <v>0</v>
      </c>
      <c r="H9" s="73" t="s">
        <v>15</v>
      </c>
      <c r="I9" s="74" t="s">
        <v>74</v>
      </c>
    </row>
    <row r="10" spans="1:10" x14ac:dyDescent="0.25">
      <c r="A10" s="68"/>
      <c r="B10" s="68" t="s">
        <v>22</v>
      </c>
      <c r="C10" s="68"/>
      <c r="D10" s="78">
        <f>SUM(D6:D9)</f>
        <v>21.31</v>
      </c>
      <c r="E10" s="78">
        <f t="shared" ref="E10:G10" si="0">SUM(E6:E9)</f>
        <v>18.45</v>
      </c>
      <c r="F10" s="78">
        <f t="shared" si="0"/>
        <v>6.51</v>
      </c>
      <c r="G10" s="78">
        <f t="shared" si="0"/>
        <v>278.94</v>
      </c>
      <c r="H10" s="68"/>
      <c r="I10" s="68"/>
    </row>
    <row r="11" spans="1:10" x14ac:dyDescent="0.25">
      <c r="A11" s="264" t="s">
        <v>23</v>
      </c>
      <c r="B11" s="264"/>
      <c r="C11" s="79"/>
      <c r="D11" s="79"/>
      <c r="E11" s="79"/>
      <c r="F11" s="79"/>
      <c r="G11" s="79"/>
      <c r="H11" s="79"/>
      <c r="I11" s="79"/>
    </row>
    <row r="12" spans="1:10" ht="30" x14ac:dyDescent="0.25">
      <c r="A12" s="71">
        <v>1</v>
      </c>
      <c r="B12" s="75" t="s">
        <v>194</v>
      </c>
      <c r="C12" s="73">
        <v>200</v>
      </c>
      <c r="D12" s="77">
        <v>2</v>
      </c>
      <c r="E12" s="77">
        <v>0.2</v>
      </c>
      <c r="F12" s="77">
        <v>5.8</v>
      </c>
      <c r="G12" s="77">
        <v>36</v>
      </c>
      <c r="H12" s="80" t="s">
        <v>15</v>
      </c>
      <c r="I12" s="74" t="s">
        <v>195</v>
      </c>
    </row>
    <row r="13" spans="1:10" x14ac:dyDescent="0.25">
      <c r="A13" s="81"/>
      <c r="B13" s="75" t="s">
        <v>28</v>
      </c>
      <c r="C13" s="82"/>
      <c r="D13" s="83">
        <f>SUM(D12:D12)</f>
        <v>2</v>
      </c>
      <c r="E13" s="83">
        <f>SUM(E12:E12)</f>
        <v>0.2</v>
      </c>
      <c r="F13" s="83">
        <f>SUM(F12:F12)</f>
        <v>5.8</v>
      </c>
      <c r="G13" s="83">
        <f>SUM(G12:G12)</f>
        <v>36</v>
      </c>
      <c r="H13" s="84"/>
      <c r="I13" s="85"/>
    </row>
    <row r="14" spans="1:10" x14ac:dyDescent="0.25">
      <c r="A14" s="261" t="s">
        <v>29</v>
      </c>
      <c r="B14" s="262"/>
      <c r="C14" s="79"/>
      <c r="D14" s="79"/>
      <c r="E14" s="79"/>
      <c r="F14" s="79"/>
      <c r="G14" s="79"/>
      <c r="H14" s="79"/>
      <c r="I14" s="74"/>
    </row>
    <row r="15" spans="1:10" ht="30" x14ac:dyDescent="0.25">
      <c r="A15" s="86">
        <v>1</v>
      </c>
      <c r="B15" s="75" t="s">
        <v>317</v>
      </c>
      <c r="C15" s="73" t="s">
        <v>80</v>
      </c>
      <c r="D15" s="77">
        <v>4.68</v>
      </c>
      <c r="E15" s="73">
        <v>7.27</v>
      </c>
      <c r="F15" s="77">
        <v>16.7</v>
      </c>
      <c r="G15" s="73">
        <v>153.26</v>
      </c>
      <c r="H15" s="73" t="s">
        <v>15</v>
      </c>
      <c r="I15" s="87" t="s">
        <v>318</v>
      </c>
    </row>
    <row r="16" spans="1:10" ht="30" x14ac:dyDescent="0.25">
      <c r="A16" s="69">
        <v>2</v>
      </c>
      <c r="B16" s="88" t="s">
        <v>201</v>
      </c>
      <c r="C16" s="73">
        <v>50</v>
      </c>
      <c r="D16" s="77">
        <v>16.309999999999999</v>
      </c>
      <c r="E16" s="73">
        <v>7.95</v>
      </c>
      <c r="F16" s="77">
        <v>0.23</v>
      </c>
      <c r="G16" s="77">
        <v>137.72999999999999</v>
      </c>
      <c r="H16" s="73" t="s">
        <v>15</v>
      </c>
      <c r="I16" s="87" t="s">
        <v>319</v>
      </c>
    </row>
    <row r="17" spans="1:9" ht="30" x14ac:dyDescent="0.25">
      <c r="A17" s="69">
        <v>3</v>
      </c>
      <c r="B17" s="75" t="s">
        <v>320</v>
      </c>
      <c r="C17" s="73">
        <v>200</v>
      </c>
      <c r="D17" s="73">
        <v>12.08</v>
      </c>
      <c r="E17" s="73">
        <v>10.01</v>
      </c>
      <c r="F17" s="73">
        <v>21</v>
      </c>
      <c r="G17" s="77">
        <v>220.56</v>
      </c>
      <c r="H17" s="73" t="s">
        <v>15</v>
      </c>
      <c r="I17" s="76" t="s">
        <v>321</v>
      </c>
    </row>
    <row r="18" spans="1:9" ht="30" x14ac:dyDescent="0.25">
      <c r="A18" s="71">
        <v>4</v>
      </c>
      <c r="B18" s="89" t="s">
        <v>39</v>
      </c>
      <c r="C18" s="90">
        <v>200</v>
      </c>
      <c r="D18" s="91">
        <v>0.64</v>
      </c>
      <c r="E18" s="91">
        <v>0</v>
      </c>
      <c r="F18" s="91">
        <v>26.7</v>
      </c>
      <c r="G18" s="91">
        <v>109.4</v>
      </c>
      <c r="H18" s="90" t="s">
        <v>15</v>
      </c>
      <c r="I18" s="87" t="s">
        <v>40</v>
      </c>
    </row>
    <row r="19" spans="1:9" x14ac:dyDescent="0.25">
      <c r="A19" s="84"/>
      <c r="B19" s="92" t="s">
        <v>41</v>
      </c>
      <c r="C19" s="84"/>
      <c r="D19" s="93">
        <f>SUM(D15:D18)</f>
        <v>33.71</v>
      </c>
      <c r="E19" s="93">
        <f>SUM(E15:E18)</f>
        <v>25.229999999999997</v>
      </c>
      <c r="F19" s="93">
        <f>SUM(F15:F18)</f>
        <v>64.63</v>
      </c>
      <c r="G19" s="93">
        <f>SUM(G15:G18)</f>
        <v>620.95000000000005</v>
      </c>
      <c r="H19" s="84"/>
      <c r="I19" s="87"/>
    </row>
    <row r="20" spans="1:9" x14ac:dyDescent="0.25">
      <c r="A20" s="258" t="s">
        <v>42</v>
      </c>
      <c r="B20" s="259"/>
      <c r="C20" s="79"/>
      <c r="D20" s="79"/>
      <c r="E20" s="79"/>
      <c r="F20" s="79"/>
      <c r="G20" s="79"/>
      <c r="H20" s="79"/>
      <c r="I20" s="87"/>
    </row>
    <row r="21" spans="1:9" ht="30" x14ac:dyDescent="0.25">
      <c r="A21" s="69">
        <v>1</v>
      </c>
      <c r="B21" s="75" t="s">
        <v>26</v>
      </c>
      <c r="C21" s="73">
        <v>150</v>
      </c>
      <c r="D21" s="77">
        <v>1.35</v>
      </c>
      <c r="E21" s="77">
        <v>0.15</v>
      </c>
      <c r="F21" s="77">
        <v>13.5</v>
      </c>
      <c r="G21" s="77">
        <v>66</v>
      </c>
      <c r="H21" s="73" t="s">
        <v>15</v>
      </c>
      <c r="I21" s="74" t="s">
        <v>221</v>
      </c>
    </row>
    <row r="22" spans="1:9" ht="30" x14ac:dyDescent="0.25">
      <c r="A22" s="71">
        <v>2</v>
      </c>
      <c r="B22" s="75" t="s">
        <v>43</v>
      </c>
      <c r="C22" s="73">
        <v>200</v>
      </c>
      <c r="D22" s="73">
        <v>0.68</v>
      </c>
      <c r="E22" s="73">
        <v>0.25</v>
      </c>
      <c r="F22" s="73">
        <v>9.66</v>
      </c>
      <c r="G22" s="77">
        <v>56.8</v>
      </c>
      <c r="H22" s="94" t="s">
        <v>15</v>
      </c>
      <c r="I22" s="87" t="s">
        <v>44</v>
      </c>
    </row>
    <row r="23" spans="1:9" x14ac:dyDescent="0.25">
      <c r="A23" s="68"/>
      <c r="B23" s="68" t="s">
        <v>47</v>
      </c>
      <c r="C23" s="84"/>
      <c r="D23" s="93">
        <f>SUM(D21:D22)</f>
        <v>2.0300000000000002</v>
      </c>
      <c r="E23" s="83">
        <f t="shared" ref="E23:G23" si="1">SUM(E21:E22)</f>
        <v>0.4</v>
      </c>
      <c r="F23" s="93">
        <f t="shared" si="1"/>
        <v>23.16</v>
      </c>
      <c r="G23" s="83">
        <f t="shared" si="1"/>
        <v>122.8</v>
      </c>
      <c r="H23" s="84"/>
      <c r="I23" s="87"/>
    </row>
    <row r="24" spans="1:9" x14ac:dyDescent="0.25">
      <c r="A24" s="258" t="s">
        <v>48</v>
      </c>
      <c r="B24" s="259"/>
      <c r="C24" s="79"/>
      <c r="D24" s="79"/>
      <c r="E24" s="79"/>
      <c r="F24" s="79"/>
      <c r="G24" s="79"/>
      <c r="H24" s="79"/>
      <c r="I24" s="95"/>
    </row>
    <row r="25" spans="1:9" ht="30" x14ac:dyDescent="0.25">
      <c r="A25" s="69">
        <v>1</v>
      </c>
      <c r="B25" s="75" t="s">
        <v>322</v>
      </c>
      <c r="C25" s="73">
        <v>150</v>
      </c>
      <c r="D25" s="73">
        <v>2.48</v>
      </c>
      <c r="E25" s="73">
        <v>5.17</v>
      </c>
      <c r="F25" s="73">
        <v>9.0299999999999994</v>
      </c>
      <c r="G25" s="73">
        <v>94.75</v>
      </c>
      <c r="H25" s="73" t="s">
        <v>15</v>
      </c>
      <c r="I25" s="95" t="s">
        <v>323</v>
      </c>
    </row>
    <row r="26" spans="1:9" ht="30" x14ac:dyDescent="0.25">
      <c r="A26" s="71">
        <v>2</v>
      </c>
      <c r="B26" s="75" t="s">
        <v>324</v>
      </c>
      <c r="C26" s="73">
        <v>100</v>
      </c>
      <c r="D26" s="73">
        <v>14.51</v>
      </c>
      <c r="E26" s="77">
        <v>1.73</v>
      </c>
      <c r="F26" s="73">
        <v>9.6300000000000008</v>
      </c>
      <c r="G26" s="77">
        <v>111.75</v>
      </c>
      <c r="H26" s="73" t="s">
        <v>15</v>
      </c>
      <c r="I26" s="76" t="s">
        <v>325</v>
      </c>
    </row>
    <row r="27" spans="1:9" ht="30" x14ac:dyDescent="0.25">
      <c r="A27" s="69">
        <v>3</v>
      </c>
      <c r="B27" s="75" t="s">
        <v>73</v>
      </c>
      <c r="C27" s="73">
        <v>200</v>
      </c>
      <c r="D27" s="77">
        <v>0</v>
      </c>
      <c r="E27" s="77">
        <v>0</v>
      </c>
      <c r="F27" s="77">
        <v>0</v>
      </c>
      <c r="G27" s="77">
        <v>0</v>
      </c>
      <c r="H27" s="73" t="s">
        <v>15</v>
      </c>
      <c r="I27" s="74" t="s">
        <v>74</v>
      </c>
    </row>
    <row r="28" spans="1:9" x14ac:dyDescent="0.25">
      <c r="A28" s="68"/>
      <c r="B28" s="92" t="s">
        <v>57</v>
      </c>
      <c r="C28" s="84"/>
      <c r="D28" s="93">
        <f>SUM(D25:D27)</f>
        <v>16.989999999999998</v>
      </c>
      <c r="E28" s="83">
        <f>SUM(E25:E27)</f>
        <v>6.9</v>
      </c>
      <c r="F28" s="93">
        <f>SUM(F25:F27)</f>
        <v>18.66</v>
      </c>
      <c r="G28" s="83">
        <f>SUM(G25:G27)</f>
        <v>206.5</v>
      </c>
      <c r="H28" s="84"/>
      <c r="I28" s="74"/>
    </row>
    <row r="29" spans="1:9" x14ac:dyDescent="0.25">
      <c r="A29" s="268">
        <v>0.875</v>
      </c>
      <c r="B29" s="269"/>
      <c r="C29" s="79"/>
      <c r="D29" s="79"/>
      <c r="E29" s="79"/>
      <c r="F29" s="79"/>
      <c r="G29" s="79"/>
      <c r="H29" s="79"/>
      <c r="I29" s="74"/>
    </row>
    <row r="30" spans="1:9" ht="30" x14ac:dyDescent="0.25">
      <c r="A30" s="71">
        <v>1</v>
      </c>
      <c r="B30" s="75" t="s">
        <v>326</v>
      </c>
      <c r="C30" s="73">
        <v>140</v>
      </c>
      <c r="D30" s="67">
        <v>4.2</v>
      </c>
      <c r="E30" s="67">
        <v>1.4</v>
      </c>
      <c r="F30" s="96">
        <v>5.6</v>
      </c>
      <c r="G30" s="96">
        <v>56</v>
      </c>
      <c r="H30" s="73" t="s">
        <v>15</v>
      </c>
      <c r="I30" s="87" t="s">
        <v>327</v>
      </c>
    </row>
    <row r="31" spans="1:9" x14ac:dyDescent="0.25">
      <c r="A31" s="258" t="s">
        <v>60</v>
      </c>
      <c r="B31" s="259"/>
      <c r="C31" s="97"/>
      <c r="D31" s="97"/>
      <c r="E31" s="97"/>
      <c r="F31" s="97"/>
      <c r="G31" s="97"/>
      <c r="H31" s="97"/>
      <c r="I31" s="74"/>
    </row>
    <row r="32" spans="1:9" ht="30" x14ac:dyDescent="0.25">
      <c r="A32" s="71">
        <v>1</v>
      </c>
      <c r="B32" s="98" t="s">
        <v>328</v>
      </c>
      <c r="C32" s="94">
        <v>10</v>
      </c>
      <c r="D32" s="99">
        <v>0.08</v>
      </c>
      <c r="E32" s="99">
        <v>7.25</v>
      </c>
      <c r="F32" s="99">
        <v>0.13</v>
      </c>
      <c r="G32" s="100">
        <v>66.099999999999994</v>
      </c>
      <c r="H32" s="94" t="s">
        <v>15</v>
      </c>
      <c r="I32" s="87" t="s">
        <v>329</v>
      </c>
    </row>
    <row r="33" spans="1:9" ht="30" x14ac:dyDescent="0.25">
      <c r="A33" s="69">
        <v>2</v>
      </c>
      <c r="B33" s="75" t="s">
        <v>215</v>
      </c>
      <c r="C33" s="73">
        <v>100</v>
      </c>
      <c r="D33" s="96">
        <v>6.6</v>
      </c>
      <c r="E33" s="96">
        <v>1.2</v>
      </c>
      <c r="F33" s="96">
        <v>33.4</v>
      </c>
      <c r="G33" s="96">
        <v>174</v>
      </c>
      <c r="H33" s="73" t="s">
        <v>15</v>
      </c>
      <c r="I33" s="87" t="s">
        <v>216</v>
      </c>
    </row>
    <row r="34" spans="1:9" x14ac:dyDescent="0.25">
      <c r="A34" s="84"/>
      <c r="B34" s="101" t="s">
        <v>67</v>
      </c>
      <c r="C34" s="84"/>
      <c r="D34" s="83">
        <f>SUM(D10+D13+D19+D23+D28+D30+D32+D33)</f>
        <v>86.919999999999987</v>
      </c>
      <c r="E34" s="83">
        <f t="shared" ref="E34:G34" si="2">SUM(E10+E13+E19+E23+E28+E30+E32+E33)</f>
        <v>61.029999999999994</v>
      </c>
      <c r="F34" s="83">
        <f t="shared" si="2"/>
        <v>157.88999999999999</v>
      </c>
      <c r="G34" s="83">
        <f t="shared" si="2"/>
        <v>1561.29</v>
      </c>
      <c r="H34" s="84"/>
      <c r="I34" s="74"/>
    </row>
    <row r="35" spans="1:9" x14ac:dyDescent="0.25">
      <c r="A35" s="265" t="s">
        <v>68</v>
      </c>
      <c r="B35" s="266"/>
      <c r="C35" s="266"/>
      <c r="D35" s="266"/>
      <c r="E35" s="266"/>
      <c r="F35" s="266"/>
      <c r="G35" s="266"/>
      <c r="H35" s="266"/>
      <c r="I35" s="267"/>
    </row>
    <row r="36" spans="1:9" x14ac:dyDescent="0.25">
      <c r="A36" s="258" t="s">
        <v>12</v>
      </c>
      <c r="B36" s="259"/>
      <c r="C36" s="79"/>
      <c r="D36" s="79"/>
      <c r="E36" s="79"/>
      <c r="F36" s="79"/>
      <c r="G36" s="79"/>
      <c r="H36" s="79"/>
      <c r="I36" s="68"/>
    </row>
    <row r="37" spans="1:9" ht="30" x14ac:dyDescent="0.25">
      <c r="A37" s="71">
        <v>1</v>
      </c>
      <c r="B37" s="75" t="s">
        <v>330</v>
      </c>
      <c r="C37" s="73">
        <v>50</v>
      </c>
      <c r="D37" s="73">
        <v>8.27</v>
      </c>
      <c r="E37" s="73">
        <v>3.79</v>
      </c>
      <c r="F37" s="73">
        <v>4.2699999999999996</v>
      </c>
      <c r="G37" s="73">
        <v>84.32</v>
      </c>
      <c r="H37" s="73" t="s">
        <v>15</v>
      </c>
      <c r="I37" s="87" t="s">
        <v>331</v>
      </c>
    </row>
    <row r="38" spans="1:9" ht="30" x14ac:dyDescent="0.25">
      <c r="A38" s="71">
        <v>2</v>
      </c>
      <c r="B38" s="75" t="s">
        <v>26</v>
      </c>
      <c r="C38" s="73">
        <v>150</v>
      </c>
      <c r="D38" s="77">
        <v>1.35</v>
      </c>
      <c r="E38" s="77">
        <v>0.15</v>
      </c>
      <c r="F38" s="77">
        <v>13.5</v>
      </c>
      <c r="G38" s="77">
        <v>66</v>
      </c>
      <c r="H38" s="73" t="s">
        <v>15</v>
      </c>
      <c r="I38" s="74" t="s">
        <v>221</v>
      </c>
    </row>
    <row r="39" spans="1:9" ht="30" x14ac:dyDescent="0.25">
      <c r="A39" s="71">
        <v>3</v>
      </c>
      <c r="B39" s="75" t="s">
        <v>73</v>
      </c>
      <c r="C39" s="73">
        <v>200</v>
      </c>
      <c r="D39" s="77">
        <v>0</v>
      </c>
      <c r="E39" s="77">
        <v>0</v>
      </c>
      <c r="F39" s="77">
        <v>0</v>
      </c>
      <c r="G39" s="77">
        <v>0</v>
      </c>
      <c r="H39" s="73" t="s">
        <v>15</v>
      </c>
      <c r="I39" s="74" t="s">
        <v>74</v>
      </c>
    </row>
    <row r="40" spans="1:9" x14ac:dyDescent="0.25">
      <c r="A40" s="68"/>
      <c r="B40" s="68" t="s">
        <v>22</v>
      </c>
      <c r="C40" s="68"/>
      <c r="D40" s="78">
        <f>SUM(D37:D39)</f>
        <v>9.6199999999999992</v>
      </c>
      <c r="E40" s="102">
        <f>SUM(E37:E39)</f>
        <v>3.94</v>
      </c>
      <c r="F40" s="78">
        <f>SUM(F37:F39)</f>
        <v>17.77</v>
      </c>
      <c r="G40" s="102">
        <f>SUM(G37:G39)</f>
        <v>150.32</v>
      </c>
      <c r="H40" s="68"/>
      <c r="I40" s="68"/>
    </row>
    <row r="41" spans="1:9" x14ac:dyDescent="0.25">
      <c r="A41" s="260" t="s">
        <v>23</v>
      </c>
      <c r="B41" s="260"/>
      <c r="C41" s="79"/>
      <c r="D41" s="79"/>
      <c r="E41" s="79"/>
      <c r="F41" s="79"/>
      <c r="G41" s="79"/>
      <c r="H41" s="79"/>
      <c r="I41" s="79"/>
    </row>
    <row r="42" spans="1:9" ht="30" x14ac:dyDescent="0.25">
      <c r="A42" s="71">
        <v>1</v>
      </c>
      <c r="B42" s="103" t="s">
        <v>332</v>
      </c>
      <c r="C42" s="73">
        <v>105</v>
      </c>
      <c r="D42" s="73">
        <v>1.99</v>
      </c>
      <c r="E42" s="73">
        <v>3.78</v>
      </c>
      <c r="F42" s="73">
        <v>7.26</v>
      </c>
      <c r="G42" s="77">
        <v>71.75</v>
      </c>
      <c r="H42" s="73" t="s">
        <v>15</v>
      </c>
      <c r="I42" s="76" t="s">
        <v>333</v>
      </c>
    </row>
    <row r="43" spans="1:9" ht="30" x14ac:dyDescent="0.25">
      <c r="A43" s="71">
        <v>2</v>
      </c>
      <c r="B43" s="75" t="s">
        <v>194</v>
      </c>
      <c r="C43" s="73">
        <v>200</v>
      </c>
      <c r="D43" s="77">
        <v>2</v>
      </c>
      <c r="E43" s="77">
        <v>0.2</v>
      </c>
      <c r="F43" s="77">
        <v>5.8</v>
      </c>
      <c r="G43" s="77">
        <v>36</v>
      </c>
      <c r="H43" s="80" t="s">
        <v>15</v>
      </c>
      <c r="I43" s="74" t="s">
        <v>195</v>
      </c>
    </row>
    <row r="44" spans="1:9" x14ac:dyDescent="0.25">
      <c r="A44" s="68"/>
      <c r="B44" s="75" t="s">
        <v>28</v>
      </c>
      <c r="C44" s="68"/>
      <c r="D44" s="102">
        <f>SUM(D42:D43)</f>
        <v>3.99</v>
      </c>
      <c r="E44" s="102">
        <f t="shared" ref="E44:G44" si="3">SUM(E42:E43)</f>
        <v>3.98</v>
      </c>
      <c r="F44" s="102">
        <f t="shared" si="3"/>
        <v>13.059999999999999</v>
      </c>
      <c r="G44" s="102">
        <f t="shared" si="3"/>
        <v>107.75</v>
      </c>
      <c r="H44" s="68"/>
      <c r="I44" s="74"/>
    </row>
    <row r="45" spans="1:9" x14ac:dyDescent="0.25">
      <c r="A45" s="261" t="s">
        <v>29</v>
      </c>
      <c r="B45" s="262"/>
      <c r="C45" s="79"/>
      <c r="D45" s="79"/>
      <c r="E45" s="79"/>
      <c r="F45" s="79"/>
      <c r="G45" s="79"/>
      <c r="H45" s="79"/>
      <c r="I45" s="74"/>
    </row>
    <row r="46" spans="1:9" ht="30" x14ac:dyDescent="0.25">
      <c r="A46" s="69">
        <v>1</v>
      </c>
      <c r="B46" s="75" t="s">
        <v>334</v>
      </c>
      <c r="C46" s="73">
        <v>500</v>
      </c>
      <c r="D46" s="73">
        <v>5.08</v>
      </c>
      <c r="E46" s="77">
        <v>4.5999999999999996</v>
      </c>
      <c r="F46" s="77">
        <v>0.28000000000000003</v>
      </c>
      <c r="G46" s="77">
        <v>62.8</v>
      </c>
      <c r="H46" s="73" t="s">
        <v>15</v>
      </c>
      <c r="I46" s="95" t="s">
        <v>335</v>
      </c>
    </row>
    <row r="47" spans="1:9" ht="30" x14ac:dyDescent="0.25">
      <c r="A47" s="86">
        <v>2</v>
      </c>
      <c r="B47" s="75" t="s">
        <v>336</v>
      </c>
      <c r="C47" s="73" t="s">
        <v>337</v>
      </c>
      <c r="D47" s="73">
        <v>13.91</v>
      </c>
      <c r="E47" s="73">
        <v>12.78</v>
      </c>
      <c r="F47" s="73">
        <v>7.94</v>
      </c>
      <c r="G47" s="73">
        <v>203.42</v>
      </c>
      <c r="H47" s="73" t="s">
        <v>15</v>
      </c>
      <c r="I47" s="95" t="s">
        <v>338</v>
      </c>
    </row>
    <row r="48" spans="1:9" ht="30" x14ac:dyDescent="0.25">
      <c r="A48" s="69">
        <v>3</v>
      </c>
      <c r="B48" s="70" t="s">
        <v>37</v>
      </c>
      <c r="C48" s="71">
        <v>150</v>
      </c>
      <c r="D48" s="71">
        <v>3.34</v>
      </c>
      <c r="E48" s="71">
        <v>6.31</v>
      </c>
      <c r="F48" s="71">
        <v>22.53</v>
      </c>
      <c r="G48" s="71">
        <v>160.57</v>
      </c>
      <c r="H48" s="73" t="s">
        <v>15</v>
      </c>
      <c r="I48" s="74" t="s">
        <v>187</v>
      </c>
    </row>
    <row r="49" spans="1:9" ht="30" x14ac:dyDescent="0.25">
      <c r="A49" s="69">
        <v>4</v>
      </c>
      <c r="B49" s="89" t="s">
        <v>39</v>
      </c>
      <c r="C49" s="90">
        <v>200</v>
      </c>
      <c r="D49" s="91">
        <v>0.64</v>
      </c>
      <c r="E49" s="91">
        <v>0</v>
      </c>
      <c r="F49" s="91">
        <v>26.7</v>
      </c>
      <c r="G49" s="91">
        <v>109.4</v>
      </c>
      <c r="H49" s="90" t="s">
        <v>15</v>
      </c>
      <c r="I49" s="87" t="s">
        <v>40</v>
      </c>
    </row>
    <row r="50" spans="1:9" x14ac:dyDescent="0.25">
      <c r="A50" s="68"/>
      <c r="B50" s="68" t="s">
        <v>41</v>
      </c>
      <c r="C50" s="68"/>
      <c r="D50" s="93">
        <f>SUM(D46:D49)</f>
        <v>22.970000000000002</v>
      </c>
      <c r="E50" s="93">
        <f>SUM(E46:E49)</f>
        <v>23.689999999999998</v>
      </c>
      <c r="F50" s="93">
        <f>SUM(F46:F49)</f>
        <v>57.45</v>
      </c>
      <c r="G50" s="93">
        <f>SUM(G46:G49)</f>
        <v>536.18999999999994</v>
      </c>
      <c r="H50" s="84"/>
      <c r="I50" s="87"/>
    </row>
    <row r="51" spans="1:9" x14ac:dyDescent="0.25">
      <c r="A51" s="264" t="s">
        <v>42</v>
      </c>
      <c r="B51" s="264"/>
      <c r="C51" s="79"/>
      <c r="D51" s="79"/>
      <c r="E51" s="79"/>
      <c r="F51" s="79"/>
      <c r="G51" s="79"/>
      <c r="H51" s="79"/>
      <c r="I51" s="87"/>
    </row>
    <row r="52" spans="1:9" ht="30" x14ac:dyDescent="0.25">
      <c r="A52" s="71">
        <v>1</v>
      </c>
      <c r="B52" s="75" t="s">
        <v>339</v>
      </c>
      <c r="C52" s="73">
        <v>150</v>
      </c>
      <c r="D52" s="73">
        <v>10.64</v>
      </c>
      <c r="E52" s="73">
        <v>4.8600000000000003</v>
      </c>
      <c r="F52" s="73">
        <v>19.79</v>
      </c>
      <c r="G52" s="77">
        <v>162.52000000000001</v>
      </c>
      <c r="H52" s="73" t="s">
        <v>15</v>
      </c>
      <c r="I52" s="95" t="s">
        <v>340</v>
      </c>
    </row>
    <row r="53" spans="1:9" ht="30" x14ac:dyDescent="0.25">
      <c r="A53" s="69">
        <v>2</v>
      </c>
      <c r="B53" s="75" t="s">
        <v>43</v>
      </c>
      <c r="C53" s="73">
        <v>200</v>
      </c>
      <c r="D53" s="73">
        <v>0.68</v>
      </c>
      <c r="E53" s="73">
        <v>0.25</v>
      </c>
      <c r="F53" s="73">
        <v>9.66</v>
      </c>
      <c r="G53" s="77">
        <v>56.8</v>
      </c>
      <c r="H53" s="73" t="s">
        <v>15</v>
      </c>
      <c r="I53" s="95" t="s">
        <v>44</v>
      </c>
    </row>
    <row r="54" spans="1:9" x14ac:dyDescent="0.25">
      <c r="A54" s="104"/>
      <c r="B54" s="104" t="s">
        <v>47</v>
      </c>
      <c r="C54" s="79"/>
      <c r="D54" s="105">
        <f>SUM(D52:D53)</f>
        <v>11.32</v>
      </c>
      <c r="E54" s="105">
        <f>SUM(E52:E53)</f>
        <v>5.1100000000000003</v>
      </c>
      <c r="F54" s="105">
        <f>SUM(F52:F53)</f>
        <v>29.45</v>
      </c>
      <c r="G54" s="106">
        <f>SUM(G52:G53)</f>
        <v>219.32</v>
      </c>
      <c r="H54" s="79"/>
      <c r="I54" s="95"/>
    </row>
    <row r="55" spans="1:9" x14ac:dyDescent="0.25">
      <c r="A55" s="258" t="s">
        <v>48</v>
      </c>
      <c r="B55" s="259"/>
      <c r="C55" s="79"/>
      <c r="D55" s="105"/>
      <c r="E55" s="105"/>
      <c r="F55" s="105"/>
      <c r="G55" s="105"/>
      <c r="H55" s="79"/>
      <c r="I55" s="95"/>
    </row>
    <row r="56" spans="1:9" ht="30" x14ac:dyDescent="0.25">
      <c r="A56" s="69">
        <v>1</v>
      </c>
      <c r="B56" s="75" t="s">
        <v>341</v>
      </c>
      <c r="C56" s="73" t="s">
        <v>342</v>
      </c>
      <c r="D56" s="73">
        <v>15.66</v>
      </c>
      <c r="E56" s="73">
        <v>12.19</v>
      </c>
      <c r="F56" s="73">
        <v>20.88</v>
      </c>
      <c r="G56" s="73">
        <v>259.77</v>
      </c>
      <c r="H56" s="73" t="s">
        <v>15</v>
      </c>
      <c r="I56" s="95" t="s">
        <v>343</v>
      </c>
    </row>
    <row r="57" spans="1:9" ht="30" x14ac:dyDescent="0.25">
      <c r="A57" s="69">
        <v>2</v>
      </c>
      <c r="B57" s="75" t="s">
        <v>73</v>
      </c>
      <c r="C57" s="73">
        <v>200</v>
      </c>
      <c r="D57" s="77">
        <v>0</v>
      </c>
      <c r="E57" s="77">
        <v>0</v>
      </c>
      <c r="F57" s="77">
        <v>0</v>
      </c>
      <c r="G57" s="77">
        <v>0</v>
      </c>
      <c r="H57" s="73" t="s">
        <v>15</v>
      </c>
      <c r="I57" s="74" t="s">
        <v>74</v>
      </c>
    </row>
    <row r="58" spans="1:9" x14ac:dyDescent="0.25">
      <c r="A58" s="68"/>
      <c r="B58" s="92" t="s">
        <v>57</v>
      </c>
      <c r="C58" s="84"/>
      <c r="D58" s="93">
        <f>SUM(D56:D57)</f>
        <v>15.66</v>
      </c>
      <c r="E58" s="83">
        <f>SUM(E56:E57)</f>
        <v>12.19</v>
      </c>
      <c r="F58" s="93">
        <f>SUM(F56:F57)</f>
        <v>20.88</v>
      </c>
      <c r="G58" s="83">
        <f>SUM(G56:G57)</f>
        <v>259.77</v>
      </c>
      <c r="H58" s="84"/>
      <c r="I58" s="74"/>
    </row>
    <row r="59" spans="1:9" x14ac:dyDescent="0.25">
      <c r="A59" s="268">
        <v>0.875</v>
      </c>
      <c r="B59" s="269"/>
      <c r="C59" s="79"/>
      <c r="D59" s="79"/>
      <c r="E59" s="79"/>
      <c r="F59" s="79"/>
      <c r="G59" s="79"/>
      <c r="H59" s="79"/>
      <c r="I59" s="74"/>
    </row>
    <row r="60" spans="1:9" ht="30" x14ac:dyDescent="0.25">
      <c r="A60" s="71">
        <v>1</v>
      </c>
      <c r="B60" s="75" t="s">
        <v>326</v>
      </c>
      <c r="C60" s="73">
        <v>140</v>
      </c>
      <c r="D60" s="96">
        <v>4.2</v>
      </c>
      <c r="E60" s="96">
        <v>1.4</v>
      </c>
      <c r="F60" s="96">
        <v>5.6</v>
      </c>
      <c r="G60" s="96">
        <v>56</v>
      </c>
      <c r="H60" s="73" t="s">
        <v>15</v>
      </c>
      <c r="I60" s="87" t="s">
        <v>327</v>
      </c>
    </row>
    <row r="61" spans="1:9" x14ac:dyDescent="0.25">
      <c r="A61" s="258" t="s">
        <v>60</v>
      </c>
      <c r="B61" s="259"/>
      <c r="C61" s="97"/>
      <c r="D61" s="97"/>
      <c r="E61" s="97"/>
      <c r="F61" s="97"/>
      <c r="G61" s="97"/>
      <c r="H61" s="97"/>
      <c r="I61" s="74"/>
    </row>
    <row r="62" spans="1:9" ht="30" x14ac:dyDescent="0.25">
      <c r="A62" s="71">
        <v>1</v>
      </c>
      <c r="B62" s="98" t="s">
        <v>328</v>
      </c>
      <c r="C62" s="94">
        <v>10</v>
      </c>
      <c r="D62" s="99">
        <v>0.08</v>
      </c>
      <c r="E62" s="99">
        <v>7.25</v>
      </c>
      <c r="F62" s="99">
        <v>0.13</v>
      </c>
      <c r="G62" s="100">
        <v>66.099999999999994</v>
      </c>
      <c r="H62" s="94" t="s">
        <v>15</v>
      </c>
      <c r="I62" s="87" t="s">
        <v>329</v>
      </c>
    </row>
    <row r="63" spans="1:9" ht="30" x14ac:dyDescent="0.25">
      <c r="A63" s="69">
        <v>2</v>
      </c>
      <c r="B63" s="75" t="s">
        <v>215</v>
      </c>
      <c r="C63" s="73">
        <v>100</v>
      </c>
      <c r="D63" s="96">
        <v>6.6</v>
      </c>
      <c r="E63" s="96">
        <v>1.2</v>
      </c>
      <c r="F63" s="96">
        <v>33.4</v>
      </c>
      <c r="G63" s="96">
        <v>174</v>
      </c>
      <c r="H63" s="73" t="s">
        <v>15</v>
      </c>
      <c r="I63" s="87" t="s">
        <v>216</v>
      </c>
    </row>
    <row r="64" spans="1:9" x14ac:dyDescent="0.25">
      <c r="A64" s="84"/>
      <c r="B64" s="101" t="s">
        <v>67</v>
      </c>
      <c r="C64" s="84"/>
      <c r="D64" s="83">
        <f>SUM(D40+D44+D50+D54+D58+D60+D62+D63)</f>
        <v>74.44</v>
      </c>
      <c r="E64" s="83">
        <f t="shared" ref="E64:G64" si="4">SUM(E40+E44+E50+E54+E58+E60+E62+E63)</f>
        <v>58.76</v>
      </c>
      <c r="F64" s="83">
        <f t="shared" si="4"/>
        <v>177.74</v>
      </c>
      <c r="G64" s="83">
        <f t="shared" si="4"/>
        <v>1569.4499999999998</v>
      </c>
      <c r="H64" s="84"/>
      <c r="I64" s="74"/>
    </row>
    <row r="65" spans="1:9" x14ac:dyDescent="0.25">
      <c r="A65" s="265" t="s">
        <v>97</v>
      </c>
      <c r="B65" s="266"/>
      <c r="C65" s="266"/>
      <c r="D65" s="266"/>
      <c r="E65" s="266"/>
      <c r="F65" s="266"/>
      <c r="G65" s="266"/>
      <c r="H65" s="266"/>
      <c r="I65" s="267"/>
    </row>
    <row r="66" spans="1:9" x14ac:dyDescent="0.25">
      <c r="A66" s="258" t="s">
        <v>12</v>
      </c>
      <c r="B66" s="259"/>
      <c r="C66" s="79"/>
      <c r="D66" s="79"/>
      <c r="E66" s="79"/>
      <c r="F66" s="79"/>
      <c r="G66" s="79"/>
      <c r="H66" s="79"/>
      <c r="I66" s="68"/>
    </row>
    <row r="67" spans="1:9" ht="30" x14ac:dyDescent="0.25">
      <c r="A67" s="69">
        <v>1</v>
      </c>
      <c r="B67" s="70" t="s">
        <v>313</v>
      </c>
      <c r="C67" s="71">
        <v>70</v>
      </c>
      <c r="D67" s="71">
        <v>6.24</v>
      </c>
      <c r="E67" s="71">
        <v>5.88</v>
      </c>
      <c r="F67" s="71">
        <v>2.16</v>
      </c>
      <c r="G67" s="72">
        <v>86.32</v>
      </c>
      <c r="H67" s="73" t="s">
        <v>15</v>
      </c>
      <c r="I67" s="74" t="s">
        <v>314</v>
      </c>
    </row>
    <row r="68" spans="1:9" ht="30" x14ac:dyDescent="0.25">
      <c r="A68" s="69">
        <v>2</v>
      </c>
      <c r="B68" s="75" t="s">
        <v>315</v>
      </c>
      <c r="C68" s="73">
        <v>30</v>
      </c>
      <c r="D68" s="77">
        <v>6.96</v>
      </c>
      <c r="E68" s="77">
        <v>8.85</v>
      </c>
      <c r="F68" s="77">
        <v>0</v>
      </c>
      <c r="G68" s="77">
        <v>109.2</v>
      </c>
      <c r="H68" s="73" t="s">
        <v>15</v>
      </c>
      <c r="I68" s="76" t="s">
        <v>316</v>
      </c>
    </row>
    <row r="69" spans="1:9" ht="30" x14ac:dyDescent="0.25">
      <c r="A69" s="69">
        <v>3</v>
      </c>
      <c r="B69" s="75" t="s">
        <v>73</v>
      </c>
      <c r="C69" s="73">
        <v>200</v>
      </c>
      <c r="D69" s="77">
        <v>0</v>
      </c>
      <c r="E69" s="77">
        <v>0</v>
      </c>
      <c r="F69" s="77">
        <v>0</v>
      </c>
      <c r="G69" s="77">
        <v>0</v>
      </c>
      <c r="H69" s="73" t="s">
        <v>15</v>
      </c>
      <c r="I69" s="74" t="s">
        <v>74</v>
      </c>
    </row>
    <row r="70" spans="1:9" x14ac:dyDescent="0.25">
      <c r="A70" s="68"/>
      <c r="B70" s="68" t="s">
        <v>22</v>
      </c>
      <c r="C70" s="68"/>
      <c r="D70" s="102">
        <f>SUM(D67:D69)</f>
        <v>13.2</v>
      </c>
      <c r="E70" s="102">
        <f>SUM(E67:E69)</f>
        <v>14.73</v>
      </c>
      <c r="F70" s="78">
        <f>SUM(F67:F69)</f>
        <v>2.16</v>
      </c>
      <c r="G70" s="78">
        <f>SUM(G67:G69)</f>
        <v>195.51999999999998</v>
      </c>
      <c r="H70" s="68"/>
      <c r="I70" s="68"/>
    </row>
    <row r="71" spans="1:9" x14ac:dyDescent="0.25">
      <c r="A71" s="260" t="s">
        <v>23</v>
      </c>
      <c r="B71" s="260"/>
      <c r="C71" s="79"/>
      <c r="D71" s="79"/>
      <c r="E71" s="79"/>
      <c r="F71" s="79"/>
      <c r="G71" s="79"/>
      <c r="H71" s="102"/>
      <c r="I71" s="79"/>
    </row>
    <row r="72" spans="1:9" ht="30" x14ac:dyDescent="0.25">
      <c r="A72" s="69">
        <v>1</v>
      </c>
      <c r="B72" s="75" t="s">
        <v>344</v>
      </c>
      <c r="C72" s="73">
        <v>120</v>
      </c>
      <c r="D72" s="73">
        <v>1.96</v>
      </c>
      <c r="E72" s="77">
        <v>8</v>
      </c>
      <c r="F72" s="73">
        <v>4.71</v>
      </c>
      <c r="G72" s="73">
        <v>98.75</v>
      </c>
      <c r="H72" s="73" t="s">
        <v>15</v>
      </c>
      <c r="I72" s="74" t="s">
        <v>177</v>
      </c>
    </row>
    <row r="73" spans="1:9" ht="30" x14ac:dyDescent="0.25">
      <c r="A73" s="71">
        <v>2</v>
      </c>
      <c r="B73" s="75" t="s">
        <v>194</v>
      </c>
      <c r="C73" s="73">
        <v>200</v>
      </c>
      <c r="D73" s="77">
        <v>2</v>
      </c>
      <c r="E73" s="77">
        <v>0.2</v>
      </c>
      <c r="F73" s="77">
        <v>5.8</v>
      </c>
      <c r="G73" s="77">
        <v>36</v>
      </c>
      <c r="H73" s="80" t="s">
        <v>15</v>
      </c>
      <c r="I73" s="74" t="s">
        <v>195</v>
      </c>
    </row>
    <row r="74" spans="1:9" x14ac:dyDescent="0.25">
      <c r="A74" s="81"/>
      <c r="B74" s="75" t="s">
        <v>28</v>
      </c>
      <c r="C74" s="82"/>
      <c r="D74" s="83">
        <f>SUM(D72:D73:D73)</f>
        <v>3.96</v>
      </c>
      <c r="E74" s="83">
        <f>SUM(E72:E73:E73)</f>
        <v>8.1999999999999993</v>
      </c>
      <c r="F74" s="83">
        <f>SUM(F72:F73:F73)</f>
        <v>10.51</v>
      </c>
      <c r="G74" s="83">
        <f>SUM(G72:G73:G73)</f>
        <v>134.75</v>
      </c>
      <c r="H74" s="84"/>
      <c r="I74" s="74"/>
    </row>
    <row r="75" spans="1:9" x14ac:dyDescent="0.25">
      <c r="A75" s="261" t="s">
        <v>29</v>
      </c>
      <c r="B75" s="262"/>
      <c r="C75" s="79"/>
      <c r="D75" s="79"/>
      <c r="E75" s="79"/>
      <c r="F75" s="79"/>
      <c r="G75" s="79"/>
      <c r="H75" s="79"/>
      <c r="I75" s="74"/>
    </row>
    <row r="76" spans="1:9" ht="30" x14ac:dyDescent="0.25">
      <c r="A76" s="69">
        <v>1</v>
      </c>
      <c r="B76" s="75" t="s">
        <v>345</v>
      </c>
      <c r="C76" s="73" t="s">
        <v>242</v>
      </c>
      <c r="D76" s="73">
        <v>2.17</v>
      </c>
      <c r="E76" s="73">
        <v>4.1399999999999997</v>
      </c>
      <c r="F76" s="73">
        <v>11.77</v>
      </c>
      <c r="G76" s="77">
        <v>93.6</v>
      </c>
      <c r="H76" s="73" t="s">
        <v>15</v>
      </c>
      <c r="I76" s="74" t="s">
        <v>243</v>
      </c>
    </row>
    <row r="77" spans="1:9" ht="30" x14ac:dyDescent="0.25">
      <c r="A77" s="69">
        <v>2</v>
      </c>
      <c r="B77" s="75" t="s">
        <v>110</v>
      </c>
      <c r="C77" s="73">
        <v>100</v>
      </c>
      <c r="D77" s="73">
        <v>16.739999999999998</v>
      </c>
      <c r="E77" s="73">
        <v>7.76</v>
      </c>
      <c r="F77" s="73">
        <v>7.38</v>
      </c>
      <c r="G77" s="73">
        <v>166.41</v>
      </c>
      <c r="H77" s="73" t="s">
        <v>15</v>
      </c>
      <c r="I77" s="76" t="s">
        <v>111</v>
      </c>
    </row>
    <row r="78" spans="1:9" ht="30" x14ac:dyDescent="0.25">
      <c r="A78" s="69">
        <v>3</v>
      </c>
      <c r="B78" s="75" t="s">
        <v>346</v>
      </c>
      <c r="C78" s="73">
        <v>155</v>
      </c>
      <c r="D78" s="73">
        <v>9.39</v>
      </c>
      <c r="E78" s="73">
        <v>13.22</v>
      </c>
      <c r="F78" s="73">
        <v>16.47</v>
      </c>
      <c r="G78" s="73">
        <v>221.79</v>
      </c>
      <c r="H78" s="73" t="s">
        <v>15</v>
      </c>
      <c r="I78" s="95" t="s">
        <v>347</v>
      </c>
    </row>
    <row r="79" spans="1:9" ht="30" x14ac:dyDescent="0.25">
      <c r="A79" s="69">
        <v>4</v>
      </c>
      <c r="B79" s="89" t="s">
        <v>39</v>
      </c>
      <c r="C79" s="90">
        <v>200</v>
      </c>
      <c r="D79" s="91">
        <v>0.64</v>
      </c>
      <c r="E79" s="91">
        <v>0</v>
      </c>
      <c r="F79" s="91">
        <v>26.7</v>
      </c>
      <c r="G79" s="91">
        <v>109.4</v>
      </c>
      <c r="H79" s="90" t="s">
        <v>15</v>
      </c>
      <c r="I79" s="87" t="s">
        <v>40</v>
      </c>
    </row>
    <row r="80" spans="1:9" x14ac:dyDescent="0.25">
      <c r="A80" s="68"/>
      <c r="B80" s="68" t="s">
        <v>41</v>
      </c>
      <c r="C80" s="68"/>
      <c r="D80" s="93">
        <f>SUM(D76:D79)</f>
        <v>28.939999999999998</v>
      </c>
      <c r="E80" s="93">
        <f>SUM(E76:E79)</f>
        <v>25.119999999999997</v>
      </c>
      <c r="F80" s="93">
        <f>SUM(F76:F79)</f>
        <v>62.319999999999993</v>
      </c>
      <c r="G80" s="83">
        <f>SUM(G76:G79)</f>
        <v>591.19999999999993</v>
      </c>
      <c r="H80" s="84"/>
      <c r="I80" s="87"/>
    </row>
    <row r="81" spans="1:9" x14ac:dyDescent="0.25">
      <c r="A81" s="263" t="s">
        <v>42</v>
      </c>
      <c r="B81" s="270"/>
      <c r="C81" s="79"/>
      <c r="D81" s="79"/>
      <c r="E81" s="79"/>
      <c r="F81" s="79"/>
      <c r="G81" s="79"/>
      <c r="H81" s="79"/>
      <c r="I81" s="87"/>
    </row>
    <row r="82" spans="1:9" ht="30" x14ac:dyDescent="0.25">
      <c r="A82" s="69">
        <v>1</v>
      </c>
      <c r="B82" s="75" t="s">
        <v>248</v>
      </c>
      <c r="C82" s="73">
        <v>150</v>
      </c>
      <c r="D82" s="77">
        <v>0.6</v>
      </c>
      <c r="E82" s="77">
        <v>0.6</v>
      </c>
      <c r="F82" s="77">
        <v>14.7</v>
      </c>
      <c r="G82" s="77">
        <v>70.5</v>
      </c>
      <c r="H82" s="73" t="s">
        <v>15</v>
      </c>
      <c r="I82" s="74" t="s">
        <v>249</v>
      </c>
    </row>
    <row r="83" spans="1:9" ht="30" x14ac:dyDescent="0.25">
      <c r="A83" s="71">
        <v>2</v>
      </c>
      <c r="B83" s="75" t="s">
        <v>43</v>
      </c>
      <c r="C83" s="73">
        <v>200</v>
      </c>
      <c r="D83" s="73">
        <v>0.68</v>
      </c>
      <c r="E83" s="73">
        <v>0.25</v>
      </c>
      <c r="F83" s="73">
        <v>9.66</v>
      </c>
      <c r="G83" s="77">
        <v>56.8</v>
      </c>
      <c r="H83" s="73" t="s">
        <v>15</v>
      </c>
      <c r="I83" s="95" t="s">
        <v>44</v>
      </c>
    </row>
    <row r="84" spans="1:9" x14ac:dyDescent="0.25">
      <c r="A84" s="68"/>
      <c r="B84" s="68" t="s">
        <v>47</v>
      </c>
      <c r="C84" s="68"/>
      <c r="D84" s="102">
        <f>SUM(D82:D83)</f>
        <v>1.28</v>
      </c>
      <c r="E84" s="102">
        <f t="shared" ref="E84:G84" si="5">SUM(E82:E83)</f>
        <v>0.85</v>
      </c>
      <c r="F84" s="102">
        <f t="shared" si="5"/>
        <v>24.36</v>
      </c>
      <c r="G84" s="102">
        <f t="shared" si="5"/>
        <v>127.3</v>
      </c>
      <c r="H84" s="68"/>
      <c r="I84" s="87"/>
    </row>
    <row r="85" spans="1:9" x14ac:dyDescent="0.25">
      <c r="A85" s="258" t="s">
        <v>48</v>
      </c>
      <c r="B85" s="259"/>
      <c r="C85" s="79"/>
      <c r="D85" s="79"/>
      <c r="E85" s="79"/>
      <c r="F85" s="79"/>
      <c r="G85" s="79"/>
      <c r="H85" s="79"/>
      <c r="I85" s="95"/>
    </row>
    <row r="86" spans="1:9" ht="30" customHeight="1" x14ac:dyDescent="0.25">
      <c r="A86" s="69">
        <v>1</v>
      </c>
      <c r="B86" s="75" t="s">
        <v>348</v>
      </c>
      <c r="C86" s="73" t="s">
        <v>150</v>
      </c>
      <c r="D86" s="77">
        <v>3.1</v>
      </c>
      <c r="E86" s="73">
        <v>5.19</v>
      </c>
      <c r="F86" s="77">
        <v>6.5</v>
      </c>
      <c r="G86" s="77">
        <v>85.2</v>
      </c>
      <c r="H86" s="73" t="s">
        <v>15</v>
      </c>
      <c r="I86" s="95" t="s">
        <v>349</v>
      </c>
    </row>
    <row r="87" spans="1:9" ht="30" x14ac:dyDescent="0.25">
      <c r="A87" s="69">
        <v>2</v>
      </c>
      <c r="B87" s="75" t="s">
        <v>350</v>
      </c>
      <c r="C87" s="73" t="s">
        <v>115</v>
      </c>
      <c r="D87" s="73">
        <v>17.940000000000001</v>
      </c>
      <c r="E87" s="73">
        <v>8.83</v>
      </c>
      <c r="F87" s="73">
        <v>0.38</v>
      </c>
      <c r="G87" s="73">
        <v>152.83000000000001</v>
      </c>
      <c r="H87" s="73" t="s">
        <v>15</v>
      </c>
      <c r="I87" s="76" t="s">
        <v>116</v>
      </c>
    </row>
    <row r="88" spans="1:9" ht="30" x14ac:dyDescent="0.25">
      <c r="A88" s="69">
        <v>3</v>
      </c>
      <c r="B88" s="75" t="s">
        <v>87</v>
      </c>
      <c r="C88" s="73">
        <v>50</v>
      </c>
      <c r="D88" s="77">
        <v>4.2</v>
      </c>
      <c r="E88" s="73">
        <v>5.76</v>
      </c>
      <c r="F88" s="73">
        <v>5.63</v>
      </c>
      <c r="G88" s="73">
        <v>89.86</v>
      </c>
      <c r="H88" s="73" t="s">
        <v>15</v>
      </c>
      <c r="I88" s="95" t="s">
        <v>88</v>
      </c>
    </row>
    <row r="89" spans="1:9" ht="30" x14ac:dyDescent="0.25">
      <c r="A89" s="69">
        <v>4</v>
      </c>
      <c r="B89" s="75" t="s">
        <v>73</v>
      </c>
      <c r="C89" s="73">
        <v>200</v>
      </c>
      <c r="D89" s="77">
        <v>0</v>
      </c>
      <c r="E89" s="77">
        <v>0</v>
      </c>
      <c r="F89" s="77">
        <v>0</v>
      </c>
      <c r="G89" s="77">
        <v>0</v>
      </c>
      <c r="H89" s="73" t="s">
        <v>15</v>
      </c>
      <c r="I89" s="74" t="s">
        <v>74</v>
      </c>
    </row>
    <row r="90" spans="1:9" x14ac:dyDescent="0.25">
      <c r="A90" s="68"/>
      <c r="B90" s="68" t="s">
        <v>57</v>
      </c>
      <c r="C90" s="68"/>
      <c r="D90" s="83">
        <f>SUM(D86:D89)</f>
        <v>25.240000000000002</v>
      </c>
      <c r="E90" s="83">
        <f>SUM(E86:E89)</f>
        <v>19.78</v>
      </c>
      <c r="F90" s="83">
        <f>SUM(F86:F89)</f>
        <v>12.51</v>
      </c>
      <c r="G90" s="83">
        <f>SUM(G86:G89)</f>
        <v>327.89000000000004</v>
      </c>
      <c r="H90" s="84"/>
      <c r="I90" s="74"/>
    </row>
    <row r="91" spans="1:9" x14ac:dyDescent="0.25">
      <c r="A91" s="268">
        <v>0.875</v>
      </c>
      <c r="B91" s="269"/>
      <c r="C91" s="79"/>
      <c r="D91" s="79"/>
      <c r="E91" s="79"/>
      <c r="F91" s="79"/>
      <c r="G91" s="79"/>
      <c r="H91" s="79"/>
      <c r="I91" s="74"/>
    </row>
    <row r="92" spans="1:9" ht="30" x14ac:dyDescent="0.25">
      <c r="A92" s="71">
        <v>1</v>
      </c>
      <c r="B92" s="75" t="s">
        <v>326</v>
      </c>
      <c r="C92" s="73">
        <v>140</v>
      </c>
      <c r="D92" s="96">
        <v>4.2</v>
      </c>
      <c r="E92" s="96">
        <v>1.4</v>
      </c>
      <c r="F92" s="96">
        <v>5.6</v>
      </c>
      <c r="G92" s="96">
        <v>56</v>
      </c>
      <c r="H92" s="73" t="s">
        <v>15</v>
      </c>
      <c r="I92" s="87" t="s">
        <v>327</v>
      </c>
    </row>
    <row r="93" spans="1:9" x14ac:dyDescent="0.25">
      <c r="A93" s="258" t="s">
        <v>60</v>
      </c>
      <c r="B93" s="259"/>
      <c r="C93" s="97"/>
      <c r="D93" s="107"/>
      <c r="E93" s="107"/>
      <c r="F93" s="107"/>
      <c r="G93" s="107"/>
      <c r="H93" s="97"/>
      <c r="I93" s="74"/>
    </row>
    <row r="94" spans="1:9" ht="30" x14ac:dyDescent="0.25">
      <c r="A94" s="71">
        <v>1</v>
      </c>
      <c r="B94" s="98" t="s">
        <v>328</v>
      </c>
      <c r="C94" s="94">
        <v>10</v>
      </c>
      <c r="D94" s="99">
        <v>0.08</v>
      </c>
      <c r="E94" s="99">
        <v>7.25</v>
      </c>
      <c r="F94" s="99">
        <v>0.13</v>
      </c>
      <c r="G94" s="100">
        <v>66.099999999999994</v>
      </c>
      <c r="H94" s="94" t="s">
        <v>15</v>
      </c>
      <c r="I94" s="87" t="s">
        <v>329</v>
      </c>
    </row>
    <row r="95" spans="1:9" ht="30" x14ac:dyDescent="0.25">
      <c r="A95" s="69">
        <v>2</v>
      </c>
      <c r="B95" s="75" t="s">
        <v>215</v>
      </c>
      <c r="C95" s="73">
        <v>100</v>
      </c>
      <c r="D95" s="96">
        <v>6.6</v>
      </c>
      <c r="E95" s="96">
        <v>1.2</v>
      </c>
      <c r="F95" s="96">
        <v>33.4</v>
      </c>
      <c r="G95" s="96">
        <v>174</v>
      </c>
      <c r="H95" s="73" t="s">
        <v>15</v>
      </c>
      <c r="I95" s="87" t="s">
        <v>216</v>
      </c>
    </row>
    <row r="96" spans="1:9" x14ac:dyDescent="0.25">
      <c r="A96" s="68"/>
      <c r="B96" s="101" t="s">
        <v>67</v>
      </c>
      <c r="C96" s="68"/>
      <c r="D96" s="102">
        <f>SUM(D70+D74+D80+D84+D90+D92+D94+D95)</f>
        <v>83.5</v>
      </c>
      <c r="E96" s="102">
        <f t="shared" ref="E96:G96" si="6">SUM(E70+E74+E80+E84+E90+E92+E94+E95)</f>
        <v>78.530000000000015</v>
      </c>
      <c r="F96" s="102">
        <f t="shared" si="6"/>
        <v>150.98999999999998</v>
      </c>
      <c r="G96" s="102">
        <f t="shared" si="6"/>
        <v>1672.76</v>
      </c>
      <c r="H96" s="68"/>
      <c r="I96" s="68"/>
    </row>
    <row r="97" spans="1:9" x14ac:dyDescent="0.25">
      <c r="A97" s="265" t="s">
        <v>117</v>
      </c>
      <c r="B97" s="266"/>
      <c r="C97" s="266"/>
      <c r="D97" s="266"/>
      <c r="E97" s="266"/>
      <c r="F97" s="266"/>
      <c r="G97" s="266"/>
      <c r="H97" s="266"/>
      <c r="I97" s="267"/>
    </row>
    <row r="98" spans="1:9" x14ac:dyDescent="0.25">
      <c r="A98" s="258" t="s">
        <v>12</v>
      </c>
      <c r="B98" s="259"/>
      <c r="C98" s="79"/>
      <c r="D98" s="79"/>
      <c r="E98" s="79"/>
      <c r="F98" s="79"/>
      <c r="G98" s="79"/>
      <c r="H98" s="79"/>
      <c r="I98" s="68"/>
    </row>
    <row r="99" spans="1:9" ht="30" x14ac:dyDescent="0.25">
      <c r="A99" s="69">
        <v>1</v>
      </c>
      <c r="B99" s="108" t="s">
        <v>162</v>
      </c>
      <c r="C99" s="73" t="s">
        <v>163</v>
      </c>
      <c r="D99" s="109">
        <v>3.14</v>
      </c>
      <c r="E99" s="77">
        <v>4.25</v>
      </c>
      <c r="F99" s="73">
        <v>25.34</v>
      </c>
      <c r="G99" s="77">
        <v>152.4</v>
      </c>
      <c r="H99" s="73" t="s">
        <v>15</v>
      </c>
      <c r="I99" s="87" t="s">
        <v>164</v>
      </c>
    </row>
    <row r="100" spans="1:9" ht="30" x14ac:dyDescent="0.25">
      <c r="A100" s="69">
        <v>2</v>
      </c>
      <c r="B100" s="70" t="s">
        <v>100</v>
      </c>
      <c r="C100" s="71">
        <v>60</v>
      </c>
      <c r="D100" s="71">
        <v>5.95</v>
      </c>
      <c r="E100" s="71">
        <v>5.56</v>
      </c>
      <c r="F100" s="71">
        <v>1.69</v>
      </c>
      <c r="G100" s="72">
        <v>80.8</v>
      </c>
      <c r="H100" s="73" t="s">
        <v>15</v>
      </c>
      <c r="I100" s="74" t="s">
        <v>101</v>
      </c>
    </row>
    <row r="101" spans="1:9" ht="30" x14ac:dyDescent="0.25">
      <c r="A101" s="69">
        <v>3</v>
      </c>
      <c r="B101" s="75" t="s">
        <v>73</v>
      </c>
      <c r="C101" s="73">
        <v>200</v>
      </c>
      <c r="D101" s="77">
        <v>0</v>
      </c>
      <c r="E101" s="77">
        <v>0</v>
      </c>
      <c r="F101" s="77">
        <v>0</v>
      </c>
      <c r="G101" s="77">
        <v>0</v>
      </c>
      <c r="H101" s="73" t="s">
        <v>15</v>
      </c>
      <c r="I101" s="74" t="s">
        <v>74</v>
      </c>
    </row>
    <row r="102" spans="1:9" x14ac:dyDescent="0.25">
      <c r="A102" s="68"/>
      <c r="B102" s="68" t="s">
        <v>22</v>
      </c>
      <c r="C102" s="68"/>
      <c r="D102" s="78">
        <f>SUM(D99:D101)</f>
        <v>9.09</v>
      </c>
      <c r="E102" s="102">
        <f>SUM(E99:E101)</f>
        <v>9.8099999999999987</v>
      </c>
      <c r="F102" s="102">
        <f>SUM(F99:F101)</f>
        <v>27.03</v>
      </c>
      <c r="G102" s="102">
        <f>SUM(G99:G101)</f>
        <v>233.2</v>
      </c>
      <c r="H102" s="68"/>
      <c r="I102" s="68"/>
    </row>
    <row r="103" spans="1:9" x14ac:dyDescent="0.25">
      <c r="A103" s="263" t="s">
        <v>23</v>
      </c>
      <c r="B103" s="270"/>
      <c r="C103" s="68"/>
      <c r="D103" s="78"/>
      <c r="E103" s="102"/>
      <c r="F103" s="102"/>
      <c r="G103" s="78"/>
      <c r="H103" s="110"/>
      <c r="I103" s="68"/>
    </row>
    <row r="104" spans="1:9" ht="30" x14ac:dyDescent="0.25">
      <c r="A104" s="69">
        <v>1</v>
      </c>
      <c r="B104" s="75" t="s">
        <v>351</v>
      </c>
      <c r="C104" s="73" t="s">
        <v>352</v>
      </c>
      <c r="D104" s="73">
        <v>7.41</v>
      </c>
      <c r="E104" s="77">
        <v>7.7</v>
      </c>
      <c r="F104" s="73">
        <v>7.68</v>
      </c>
      <c r="G104" s="73">
        <v>129.82</v>
      </c>
      <c r="H104" s="73" t="s">
        <v>15</v>
      </c>
      <c r="I104" s="87" t="s">
        <v>353</v>
      </c>
    </row>
    <row r="105" spans="1:9" ht="30" x14ac:dyDescent="0.25">
      <c r="A105" s="71">
        <v>2</v>
      </c>
      <c r="B105" s="75" t="s">
        <v>194</v>
      </c>
      <c r="C105" s="73">
        <v>200</v>
      </c>
      <c r="D105" s="77">
        <v>2</v>
      </c>
      <c r="E105" s="77">
        <v>0.2</v>
      </c>
      <c r="F105" s="77">
        <v>5.8</v>
      </c>
      <c r="G105" s="77">
        <v>36</v>
      </c>
      <c r="H105" s="80" t="s">
        <v>15</v>
      </c>
      <c r="I105" s="74" t="s">
        <v>195</v>
      </c>
    </row>
    <row r="106" spans="1:9" x14ac:dyDescent="0.25">
      <c r="A106" s="81"/>
      <c r="B106" s="75" t="s">
        <v>28</v>
      </c>
      <c r="C106" s="82"/>
      <c r="D106" s="83">
        <f>SUM(D104:D105:D105)</f>
        <v>9.41</v>
      </c>
      <c r="E106" s="83">
        <f>SUM(E104:E105:E105)</f>
        <v>7.9</v>
      </c>
      <c r="F106" s="83">
        <f>SUM(F104:F105:F105)</f>
        <v>13.48</v>
      </c>
      <c r="G106" s="83">
        <f>SUM(G104:G105:G105)</f>
        <v>165.82</v>
      </c>
      <c r="H106" s="84"/>
      <c r="I106" s="74"/>
    </row>
    <row r="107" spans="1:9" x14ac:dyDescent="0.25">
      <c r="A107" s="261" t="s">
        <v>29</v>
      </c>
      <c r="B107" s="262"/>
      <c r="C107" s="79"/>
      <c r="D107" s="79"/>
      <c r="E107" s="79"/>
      <c r="F107" s="79"/>
      <c r="G107" s="79"/>
      <c r="H107" s="79"/>
      <c r="I107" s="74"/>
    </row>
    <row r="108" spans="1:9" ht="30" x14ac:dyDescent="0.25">
      <c r="A108" s="69">
        <v>1</v>
      </c>
      <c r="B108" s="75" t="s">
        <v>354</v>
      </c>
      <c r="C108" s="73">
        <v>300</v>
      </c>
      <c r="D108" s="77">
        <v>2.46</v>
      </c>
      <c r="E108" s="73">
        <v>2.4700000000000002</v>
      </c>
      <c r="F108" s="73">
        <v>15.12</v>
      </c>
      <c r="G108" s="77">
        <v>92.64</v>
      </c>
      <c r="H108" s="73" t="s">
        <v>15</v>
      </c>
      <c r="I108" s="76" t="s">
        <v>355</v>
      </c>
    </row>
    <row r="109" spans="1:9" ht="30" x14ac:dyDescent="0.25">
      <c r="A109" s="69">
        <v>2</v>
      </c>
      <c r="B109" s="75" t="s">
        <v>126</v>
      </c>
      <c r="C109" s="73">
        <v>35</v>
      </c>
      <c r="D109" s="77">
        <v>10.6</v>
      </c>
      <c r="E109" s="77">
        <v>4.0999999999999996</v>
      </c>
      <c r="F109" s="77">
        <v>0</v>
      </c>
      <c r="G109" s="77">
        <v>79.5</v>
      </c>
      <c r="H109" s="73" t="s">
        <v>15</v>
      </c>
      <c r="I109" s="87" t="s">
        <v>356</v>
      </c>
    </row>
    <row r="110" spans="1:9" ht="30" x14ac:dyDescent="0.25">
      <c r="A110" s="69">
        <v>3</v>
      </c>
      <c r="B110" s="75" t="s">
        <v>357</v>
      </c>
      <c r="C110" s="73">
        <v>180</v>
      </c>
      <c r="D110" s="73">
        <v>12.83</v>
      </c>
      <c r="E110" s="73">
        <v>5.0199999999999996</v>
      </c>
      <c r="F110" s="77">
        <v>17.7</v>
      </c>
      <c r="G110" s="73">
        <v>165.06</v>
      </c>
      <c r="H110" s="73" t="s">
        <v>15</v>
      </c>
      <c r="I110" s="87" t="s">
        <v>358</v>
      </c>
    </row>
    <row r="111" spans="1:9" ht="30" x14ac:dyDescent="0.25">
      <c r="A111" s="69">
        <v>4</v>
      </c>
      <c r="B111" s="89" t="s">
        <v>39</v>
      </c>
      <c r="C111" s="90">
        <v>200</v>
      </c>
      <c r="D111" s="91">
        <v>0.64</v>
      </c>
      <c r="E111" s="91">
        <v>0</v>
      </c>
      <c r="F111" s="91">
        <v>26.7</v>
      </c>
      <c r="G111" s="91">
        <v>109.4</v>
      </c>
      <c r="H111" s="90" t="s">
        <v>15</v>
      </c>
      <c r="I111" s="87" t="s">
        <v>40</v>
      </c>
    </row>
    <row r="112" spans="1:9" x14ac:dyDescent="0.25">
      <c r="A112" s="68"/>
      <c r="B112" s="68" t="s">
        <v>41</v>
      </c>
      <c r="C112" s="84"/>
      <c r="D112" s="83">
        <f>SUM(D108:D111)</f>
        <v>26.53</v>
      </c>
      <c r="E112" s="93">
        <f>SUM(E108:E111)</f>
        <v>11.59</v>
      </c>
      <c r="F112" s="83">
        <f>SUM(F108:F111)</f>
        <v>59.519999999999996</v>
      </c>
      <c r="G112" s="83">
        <f>SUM(G108:G111)</f>
        <v>446.6</v>
      </c>
      <c r="H112" s="84"/>
      <c r="I112" s="76"/>
    </row>
    <row r="113" spans="1:9" x14ac:dyDescent="0.25">
      <c r="A113" s="263" t="s">
        <v>42</v>
      </c>
      <c r="B113" s="259"/>
      <c r="C113" s="79"/>
      <c r="D113" s="79"/>
      <c r="E113" s="79"/>
      <c r="F113" s="79"/>
      <c r="G113" s="79"/>
      <c r="H113" s="79"/>
      <c r="I113" s="76"/>
    </row>
    <row r="114" spans="1:9" ht="30" x14ac:dyDescent="0.25">
      <c r="A114" s="69">
        <v>1</v>
      </c>
      <c r="B114" s="75" t="s">
        <v>248</v>
      </c>
      <c r="C114" s="73">
        <v>150</v>
      </c>
      <c r="D114" s="77">
        <v>0.6</v>
      </c>
      <c r="E114" s="77">
        <v>0.6</v>
      </c>
      <c r="F114" s="77">
        <v>14.7</v>
      </c>
      <c r="G114" s="77">
        <v>70.5</v>
      </c>
      <c r="H114" s="73" t="s">
        <v>15</v>
      </c>
      <c r="I114" s="74" t="s">
        <v>249</v>
      </c>
    </row>
    <row r="115" spans="1:9" ht="30" x14ac:dyDescent="0.25">
      <c r="A115" s="69">
        <v>2</v>
      </c>
      <c r="B115" s="75" t="s">
        <v>43</v>
      </c>
      <c r="C115" s="73">
        <v>200</v>
      </c>
      <c r="D115" s="73">
        <v>0.68</v>
      </c>
      <c r="E115" s="73">
        <v>0.25</v>
      </c>
      <c r="F115" s="73">
        <v>9.66</v>
      </c>
      <c r="G115" s="77">
        <v>56.8</v>
      </c>
      <c r="H115" s="73" t="s">
        <v>15</v>
      </c>
      <c r="I115" s="74" t="s">
        <v>44</v>
      </c>
    </row>
    <row r="116" spans="1:9" x14ac:dyDescent="0.25">
      <c r="A116" s="84"/>
      <c r="B116" s="68" t="s">
        <v>47</v>
      </c>
      <c r="C116" s="68"/>
      <c r="D116" s="102">
        <f>SUM(D114:D115)</f>
        <v>1.28</v>
      </c>
      <c r="E116" s="102">
        <f t="shared" ref="E116:G116" si="7">SUM(E114:E115)</f>
        <v>0.85</v>
      </c>
      <c r="F116" s="102">
        <f t="shared" si="7"/>
        <v>24.36</v>
      </c>
      <c r="G116" s="102">
        <f t="shared" si="7"/>
        <v>127.3</v>
      </c>
      <c r="H116" s="68"/>
      <c r="I116" s="74"/>
    </row>
    <row r="117" spans="1:9" x14ac:dyDescent="0.25">
      <c r="A117" s="258" t="s">
        <v>48</v>
      </c>
      <c r="B117" s="259"/>
      <c r="C117" s="97"/>
      <c r="D117" s="97"/>
      <c r="E117" s="97"/>
      <c r="F117" s="97"/>
      <c r="G117" s="97"/>
      <c r="H117" s="97"/>
      <c r="I117" s="76"/>
    </row>
    <row r="118" spans="1:9" ht="30" x14ac:dyDescent="0.25">
      <c r="A118" s="69">
        <v>1</v>
      </c>
      <c r="B118" s="75" t="s">
        <v>359</v>
      </c>
      <c r="C118" s="73" t="s">
        <v>360</v>
      </c>
      <c r="D118" s="77">
        <v>1.9</v>
      </c>
      <c r="E118" s="77">
        <v>4.2</v>
      </c>
      <c r="F118" s="73">
        <v>10.33</v>
      </c>
      <c r="G118" s="77">
        <v>87.2</v>
      </c>
      <c r="H118" s="73" t="s">
        <v>15</v>
      </c>
      <c r="I118" s="74" t="s">
        <v>361</v>
      </c>
    </row>
    <row r="119" spans="1:9" ht="30" x14ac:dyDescent="0.25">
      <c r="A119" s="69">
        <v>2</v>
      </c>
      <c r="B119" s="75" t="s">
        <v>362</v>
      </c>
      <c r="C119" s="73">
        <v>140</v>
      </c>
      <c r="D119" s="73">
        <v>21.27</v>
      </c>
      <c r="E119" s="73">
        <v>12.21</v>
      </c>
      <c r="F119" s="77">
        <v>21.7</v>
      </c>
      <c r="G119" s="73">
        <v>285.83999999999997</v>
      </c>
      <c r="H119" s="73" t="s">
        <v>15</v>
      </c>
      <c r="I119" s="76" t="s">
        <v>363</v>
      </c>
    </row>
    <row r="120" spans="1:9" ht="30" x14ac:dyDescent="0.25">
      <c r="A120" s="69">
        <v>3</v>
      </c>
      <c r="B120" s="75" t="s">
        <v>73</v>
      </c>
      <c r="C120" s="73">
        <v>200</v>
      </c>
      <c r="D120" s="77">
        <v>0</v>
      </c>
      <c r="E120" s="77">
        <v>0</v>
      </c>
      <c r="F120" s="77">
        <v>0</v>
      </c>
      <c r="G120" s="77">
        <v>0</v>
      </c>
      <c r="H120" s="73" t="s">
        <v>15</v>
      </c>
      <c r="I120" s="74" t="s">
        <v>74</v>
      </c>
    </row>
    <row r="121" spans="1:9" x14ac:dyDescent="0.25">
      <c r="A121" s="68"/>
      <c r="B121" s="68" t="s">
        <v>57</v>
      </c>
      <c r="C121" s="84"/>
      <c r="D121" s="83">
        <f>SUM(D118:D120:D120)</f>
        <v>23.169999999999998</v>
      </c>
      <c r="E121" s="83">
        <f>SUM(E118:E120:E120)</f>
        <v>16.41</v>
      </c>
      <c r="F121" s="83">
        <f>SUM(F118:F120:F120)</f>
        <v>32.03</v>
      </c>
      <c r="G121" s="83">
        <f>SUM(G118:G120:G120)</f>
        <v>373.03999999999996</v>
      </c>
      <c r="H121" s="84"/>
      <c r="I121" s="76"/>
    </row>
    <row r="122" spans="1:9" x14ac:dyDescent="0.25">
      <c r="A122" s="268">
        <v>0.875</v>
      </c>
      <c r="B122" s="269"/>
      <c r="C122" s="79"/>
      <c r="D122" s="79"/>
      <c r="E122" s="79"/>
      <c r="F122" s="79"/>
      <c r="G122" s="79"/>
      <c r="H122" s="79"/>
      <c r="I122" s="74"/>
    </row>
    <row r="123" spans="1:9" ht="30" x14ac:dyDescent="0.25">
      <c r="A123" s="71">
        <v>1</v>
      </c>
      <c r="B123" s="75" t="s">
        <v>326</v>
      </c>
      <c r="C123" s="73">
        <v>140</v>
      </c>
      <c r="D123" s="96">
        <v>4.2</v>
      </c>
      <c r="E123" s="96">
        <v>1.4</v>
      </c>
      <c r="F123" s="96">
        <v>5.6</v>
      </c>
      <c r="G123" s="96">
        <v>56</v>
      </c>
      <c r="H123" s="73" t="s">
        <v>15</v>
      </c>
      <c r="I123" s="87" t="s">
        <v>327</v>
      </c>
    </row>
    <row r="124" spans="1:9" x14ac:dyDescent="0.25">
      <c r="A124" s="258" t="s">
        <v>60</v>
      </c>
      <c r="B124" s="259"/>
      <c r="C124" s="97"/>
      <c r="D124" s="97"/>
      <c r="E124" s="97"/>
      <c r="F124" s="97"/>
      <c r="G124" s="97"/>
      <c r="H124" s="97"/>
      <c r="I124" s="74"/>
    </row>
    <row r="125" spans="1:9" ht="30" x14ac:dyDescent="0.25">
      <c r="A125" s="71">
        <v>1</v>
      </c>
      <c r="B125" s="98" t="s">
        <v>328</v>
      </c>
      <c r="C125" s="94">
        <v>10</v>
      </c>
      <c r="D125" s="99">
        <v>0.08</v>
      </c>
      <c r="E125" s="99">
        <v>7.25</v>
      </c>
      <c r="F125" s="99">
        <v>0.13</v>
      </c>
      <c r="G125" s="100">
        <v>66.099999999999994</v>
      </c>
      <c r="H125" s="94" t="s">
        <v>15</v>
      </c>
      <c r="I125" s="87" t="s">
        <v>329</v>
      </c>
    </row>
    <row r="126" spans="1:9" ht="30" x14ac:dyDescent="0.25">
      <c r="A126" s="69">
        <v>2</v>
      </c>
      <c r="B126" s="75" t="s">
        <v>215</v>
      </c>
      <c r="C126" s="73">
        <v>100</v>
      </c>
      <c r="D126" s="96">
        <v>6.6</v>
      </c>
      <c r="E126" s="96">
        <v>1.2</v>
      </c>
      <c r="F126" s="96">
        <v>33.4</v>
      </c>
      <c r="G126" s="96">
        <v>174</v>
      </c>
      <c r="H126" s="73" t="s">
        <v>15</v>
      </c>
      <c r="I126" s="87" t="s">
        <v>216</v>
      </c>
    </row>
    <row r="127" spans="1:9" x14ac:dyDescent="0.25">
      <c r="A127" s="68"/>
      <c r="B127" s="101" t="s">
        <v>67</v>
      </c>
      <c r="C127" s="68"/>
      <c r="D127" s="102">
        <f>SUM(D102+D106+D112+D116+D121+D123+D125+D126)</f>
        <v>80.36</v>
      </c>
      <c r="E127" s="102">
        <f t="shared" ref="E127:G127" si="8">SUM(E102+E106+E112+E116+E121+E123+E125+E126)</f>
        <v>56.410000000000004</v>
      </c>
      <c r="F127" s="102">
        <f t="shared" si="8"/>
        <v>195.55</v>
      </c>
      <c r="G127" s="102">
        <f t="shared" si="8"/>
        <v>1642.06</v>
      </c>
      <c r="H127" s="68"/>
      <c r="I127" s="76"/>
    </row>
    <row r="128" spans="1:9" x14ac:dyDescent="0.25">
      <c r="A128" s="265" t="s">
        <v>132</v>
      </c>
      <c r="B128" s="266"/>
      <c r="C128" s="266"/>
      <c r="D128" s="266"/>
      <c r="E128" s="266"/>
      <c r="F128" s="266"/>
      <c r="G128" s="266"/>
      <c r="H128" s="266"/>
      <c r="I128" s="267"/>
    </row>
    <row r="129" spans="1:9" x14ac:dyDescent="0.25">
      <c r="A129" s="258" t="s">
        <v>12</v>
      </c>
      <c r="B129" s="259"/>
      <c r="C129" s="79"/>
      <c r="D129" s="79"/>
      <c r="E129" s="79"/>
      <c r="F129" s="79"/>
      <c r="G129" s="79"/>
      <c r="H129" s="79"/>
      <c r="I129" s="76"/>
    </row>
    <row r="130" spans="1:9" ht="30" x14ac:dyDescent="0.25">
      <c r="A130" s="69">
        <v>1</v>
      </c>
      <c r="B130" s="75" t="s">
        <v>364</v>
      </c>
      <c r="C130" s="73">
        <v>50</v>
      </c>
      <c r="D130" s="73">
        <v>8.66</v>
      </c>
      <c r="E130" s="73">
        <v>3.96</v>
      </c>
      <c r="F130" s="73">
        <v>7.29</v>
      </c>
      <c r="G130" s="73">
        <v>99.69</v>
      </c>
      <c r="H130" s="73" t="s">
        <v>15</v>
      </c>
      <c r="I130" s="76" t="s">
        <v>365</v>
      </c>
    </row>
    <row r="131" spans="1:9" ht="30" x14ac:dyDescent="0.25">
      <c r="A131" s="69">
        <v>2</v>
      </c>
      <c r="B131" s="75" t="s">
        <v>366</v>
      </c>
      <c r="C131" s="73">
        <v>100</v>
      </c>
      <c r="D131" s="73">
        <v>2.04</v>
      </c>
      <c r="E131" s="73">
        <v>3.63</v>
      </c>
      <c r="F131" s="73">
        <v>11.07</v>
      </c>
      <c r="G131" s="73">
        <v>91.05</v>
      </c>
      <c r="H131" s="73" t="s">
        <v>15</v>
      </c>
      <c r="I131" s="95" t="s">
        <v>367</v>
      </c>
    </row>
    <row r="132" spans="1:9" ht="30" x14ac:dyDescent="0.25">
      <c r="A132" s="69">
        <v>3</v>
      </c>
      <c r="B132" s="75" t="s">
        <v>73</v>
      </c>
      <c r="C132" s="73">
        <v>200</v>
      </c>
      <c r="D132" s="77">
        <v>0</v>
      </c>
      <c r="E132" s="77">
        <v>0</v>
      </c>
      <c r="F132" s="77">
        <v>0</v>
      </c>
      <c r="G132" s="77">
        <v>0</v>
      </c>
      <c r="H132" s="73" t="s">
        <v>15</v>
      </c>
      <c r="I132" s="74" t="s">
        <v>74</v>
      </c>
    </row>
    <row r="133" spans="1:9" x14ac:dyDescent="0.25">
      <c r="A133" s="68"/>
      <c r="B133" s="84" t="s">
        <v>22</v>
      </c>
      <c r="C133" s="84"/>
      <c r="D133" s="83">
        <f>SUM(D130:D132)</f>
        <v>10.7</v>
      </c>
      <c r="E133" s="83">
        <f t="shared" ref="E133:G133" si="9">SUM(E130:E132)</f>
        <v>7.59</v>
      </c>
      <c r="F133" s="83">
        <f t="shared" si="9"/>
        <v>18.36</v>
      </c>
      <c r="G133" s="83">
        <f t="shared" si="9"/>
        <v>190.74</v>
      </c>
      <c r="H133" s="84"/>
      <c r="I133" s="76"/>
    </row>
    <row r="134" spans="1:9" x14ac:dyDescent="0.25">
      <c r="A134" s="263" t="s">
        <v>23</v>
      </c>
      <c r="B134" s="270"/>
      <c r="C134" s="84"/>
      <c r="D134" s="83"/>
      <c r="E134" s="83"/>
      <c r="F134" s="83"/>
      <c r="G134" s="83"/>
      <c r="H134" s="84"/>
      <c r="I134" s="76"/>
    </row>
    <row r="135" spans="1:9" ht="30" x14ac:dyDescent="0.25">
      <c r="A135" s="71">
        <v>1</v>
      </c>
      <c r="B135" s="75" t="s">
        <v>368</v>
      </c>
      <c r="C135" s="73">
        <v>135</v>
      </c>
      <c r="D135" s="73">
        <v>3.41</v>
      </c>
      <c r="E135" s="73">
        <v>5.19</v>
      </c>
      <c r="F135" s="73">
        <v>11.61</v>
      </c>
      <c r="G135" s="73">
        <v>108.98</v>
      </c>
      <c r="H135" s="73" t="s">
        <v>15</v>
      </c>
      <c r="I135" s="74" t="s">
        <v>369</v>
      </c>
    </row>
    <row r="136" spans="1:9" ht="30" x14ac:dyDescent="0.25">
      <c r="A136" s="71">
        <v>2</v>
      </c>
      <c r="B136" s="75" t="s">
        <v>194</v>
      </c>
      <c r="C136" s="73">
        <v>200</v>
      </c>
      <c r="D136" s="77">
        <v>2</v>
      </c>
      <c r="E136" s="77">
        <v>0.2</v>
      </c>
      <c r="F136" s="77">
        <v>5.8</v>
      </c>
      <c r="G136" s="77">
        <v>36</v>
      </c>
      <c r="H136" s="80" t="s">
        <v>15</v>
      </c>
      <c r="I136" s="74" t="s">
        <v>195</v>
      </c>
    </row>
    <row r="137" spans="1:9" x14ac:dyDescent="0.25">
      <c r="A137" s="68"/>
      <c r="B137" s="75" t="s">
        <v>28</v>
      </c>
      <c r="C137" s="68"/>
      <c r="D137" s="102">
        <f>SUM(D135:D136:D136)</f>
        <v>5.41</v>
      </c>
      <c r="E137" s="102">
        <f>SUM(E135:E136:E136)</f>
        <v>5.3900000000000006</v>
      </c>
      <c r="F137" s="102">
        <f>SUM(F135:F136:F136)</f>
        <v>17.41</v>
      </c>
      <c r="G137" s="102">
        <f>SUM(G135:G136:G136)</f>
        <v>144.98000000000002</v>
      </c>
      <c r="H137" s="68"/>
      <c r="I137" s="74"/>
    </row>
    <row r="138" spans="1:9" x14ac:dyDescent="0.25">
      <c r="A138" s="261" t="s">
        <v>29</v>
      </c>
      <c r="B138" s="262"/>
      <c r="C138" s="79"/>
      <c r="D138" s="79"/>
      <c r="E138" s="79"/>
      <c r="F138" s="79"/>
      <c r="G138" s="79"/>
      <c r="H138" s="79"/>
      <c r="I138" s="76"/>
    </row>
    <row r="139" spans="1:9" ht="30" x14ac:dyDescent="0.25">
      <c r="A139" s="69">
        <v>1</v>
      </c>
      <c r="B139" s="75" t="s">
        <v>370</v>
      </c>
      <c r="C139" s="73">
        <v>500</v>
      </c>
      <c r="D139" s="77">
        <v>3.72</v>
      </c>
      <c r="E139" s="73">
        <v>3.95</v>
      </c>
      <c r="F139" s="73">
        <v>9.67</v>
      </c>
      <c r="G139" s="73">
        <v>90.36</v>
      </c>
      <c r="H139" s="73" t="s">
        <v>15</v>
      </c>
      <c r="I139" s="76" t="s">
        <v>371</v>
      </c>
    </row>
    <row r="140" spans="1:9" ht="30" x14ac:dyDescent="0.25">
      <c r="A140" s="69">
        <v>2</v>
      </c>
      <c r="B140" s="88" t="s">
        <v>201</v>
      </c>
      <c r="C140" s="73">
        <v>50</v>
      </c>
      <c r="D140" s="77">
        <v>16.309999999999999</v>
      </c>
      <c r="E140" s="73">
        <v>7.95</v>
      </c>
      <c r="F140" s="77">
        <v>0.23</v>
      </c>
      <c r="G140" s="77">
        <v>137.72999999999999</v>
      </c>
      <c r="H140" s="73" t="s">
        <v>15</v>
      </c>
      <c r="I140" s="87" t="s">
        <v>319</v>
      </c>
    </row>
    <row r="141" spans="1:9" ht="30" x14ac:dyDescent="0.25">
      <c r="A141" s="69">
        <v>3</v>
      </c>
      <c r="B141" s="75" t="s">
        <v>372</v>
      </c>
      <c r="C141" s="73">
        <v>200</v>
      </c>
      <c r="D141" s="73">
        <v>9.41</v>
      </c>
      <c r="E141" s="73">
        <v>15.47</v>
      </c>
      <c r="F141" s="73">
        <v>24</v>
      </c>
      <c r="G141" s="73">
        <v>272.33999999999997</v>
      </c>
      <c r="H141" s="73" t="s">
        <v>15</v>
      </c>
      <c r="I141" s="95" t="s">
        <v>373</v>
      </c>
    </row>
    <row r="142" spans="1:9" ht="30" x14ac:dyDescent="0.25">
      <c r="A142" s="69">
        <v>4</v>
      </c>
      <c r="B142" s="89" t="s">
        <v>39</v>
      </c>
      <c r="C142" s="90">
        <v>200</v>
      </c>
      <c r="D142" s="91">
        <v>0.64</v>
      </c>
      <c r="E142" s="91">
        <v>0</v>
      </c>
      <c r="F142" s="91">
        <v>26.7</v>
      </c>
      <c r="G142" s="91">
        <v>109.4</v>
      </c>
      <c r="H142" s="90" t="s">
        <v>15</v>
      </c>
      <c r="I142" s="87" t="s">
        <v>40</v>
      </c>
    </row>
    <row r="143" spans="1:9" x14ac:dyDescent="0.25">
      <c r="A143" s="68"/>
      <c r="B143" s="68" t="s">
        <v>41</v>
      </c>
      <c r="C143" s="68"/>
      <c r="D143" s="83">
        <f>SUM(D139:D142)</f>
        <v>30.08</v>
      </c>
      <c r="E143" s="83">
        <f>SUM(E139:E142)</f>
        <v>27.37</v>
      </c>
      <c r="F143" s="83">
        <f>SUM(F139:F142)</f>
        <v>60.599999999999994</v>
      </c>
      <c r="G143" s="83">
        <f>SUM(G139:G142)</f>
        <v>609.82999999999993</v>
      </c>
      <c r="H143" s="84"/>
      <c r="I143" s="87"/>
    </row>
    <row r="144" spans="1:9" x14ac:dyDescent="0.25">
      <c r="A144" s="263" t="s">
        <v>42</v>
      </c>
      <c r="B144" s="259"/>
      <c r="C144" s="97"/>
      <c r="D144" s="97"/>
      <c r="E144" s="97"/>
      <c r="F144" s="97"/>
      <c r="G144" s="97"/>
      <c r="H144" s="97"/>
      <c r="I144" s="76"/>
    </row>
    <row r="145" spans="1:9" ht="30" x14ac:dyDescent="0.25">
      <c r="A145" s="69">
        <v>1</v>
      </c>
      <c r="B145" s="75" t="s">
        <v>248</v>
      </c>
      <c r="C145" s="73">
        <v>150</v>
      </c>
      <c r="D145" s="77">
        <v>0.6</v>
      </c>
      <c r="E145" s="77">
        <v>0.6</v>
      </c>
      <c r="F145" s="77">
        <v>14.7</v>
      </c>
      <c r="G145" s="77">
        <v>70.5</v>
      </c>
      <c r="H145" s="73" t="s">
        <v>15</v>
      </c>
      <c r="I145" s="74" t="s">
        <v>249</v>
      </c>
    </row>
    <row r="146" spans="1:9" ht="30" x14ac:dyDescent="0.25">
      <c r="A146" s="69">
        <v>2</v>
      </c>
      <c r="B146" s="75" t="s">
        <v>43</v>
      </c>
      <c r="C146" s="73">
        <v>200</v>
      </c>
      <c r="D146" s="73">
        <v>0.68</v>
      </c>
      <c r="E146" s="73">
        <v>0.25</v>
      </c>
      <c r="F146" s="73">
        <v>9.66</v>
      </c>
      <c r="G146" s="77">
        <v>56.8</v>
      </c>
      <c r="H146" s="73" t="s">
        <v>15</v>
      </c>
      <c r="I146" s="76" t="s">
        <v>44</v>
      </c>
    </row>
    <row r="147" spans="1:9" x14ac:dyDescent="0.25">
      <c r="A147" s="68"/>
      <c r="B147" s="92" t="s">
        <v>47</v>
      </c>
      <c r="C147" s="84"/>
      <c r="D147" s="93">
        <f>SUM(D145:D146)</f>
        <v>1.28</v>
      </c>
      <c r="E147" s="83">
        <f t="shared" ref="E147:G147" si="10">SUM(E145:E146)</f>
        <v>0.85</v>
      </c>
      <c r="F147" s="93">
        <f t="shared" si="10"/>
        <v>24.36</v>
      </c>
      <c r="G147" s="83">
        <f t="shared" si="10"/>
        <v>127.3</v>
      </c>
      <c r="H147" s="84"/>
      <c r="I147" s="76"/>
    </row>
    <row r="148" spans="1:9" x14ac:dyDescent="0.25">
      <c r="A148" s="264" t="s">
        <v>48</v>
      </c>
      <c r="B148" s="264"/>
      <c r="C148" s="79"/>
      <c r="D148" s="79"/>
      <c r="E148" s="79"/>
      <c r="F148" s="79"/>
      <c r="G148" s="79"/>
      <c r="H148" s="79"/>
      <c r="I148" s="76"/>
    </row>
    <row r="149" spans="1:9" ht="30" x14ac:dyDescent="0.25">
      <c r="A149" s="71">
        <v>1</v>
      </c>
      <c r="B149" s="75" t="s">
        <v>288</v>
      </c>
      <c r="C149" s="73" t="s">
        <v>289</v>
      </c>
      <c r="D149" s="73">
        <v>1.95</v>
      </c>
      <c r="E149" s="73">
        <v>10.14</v>
      </c>
      <c r="F149" s="73">
        <v>10.35</v>
      </c>
      <c r="G149" s="77">
        <v>142.4</v>
      </c>
      <c r="H149" s="73" t="s">
        <v>15</v>
      </c>
      <c r="I149" s="76" t="s">
        <v>290</v>
      </c>
    </row>
    <row r="150" spans="1:9" ht="30" x14ac:dyDescent="0.25">
      <c r="A150" s="69">
        <v>2</v>
      </c>
      <c r="B150" s="75" t="s">
        <v>374</v>
      </c>
      <c r="C150" s="73" t="s">
        <v>375</v>
      </c>
      <c r="D150" s="73">
        <v>20.39</v>
      </c>
      <c r="E150" s="73">
        <v>9.0299999999999994</v>
      </c>
      <c r="F150" s="73">
        <v>9.2899999999999991</v>
      </c>
      <c r="G150" s="73">
        <v>198.75</v>
      </c>
      <c r="H150" s="73" t="s">
        <v>15</v>
      </c>
      <c r="I150" s="95" t="s">
        <v>376</v>
      </c>
    </row>
    <row r="151" spans="1:9" ht="30" x14ac:dyDescent="0.25">
      <c r="A151" s="69">
        <v>3</v>
      </c>
      <c r="B151" s="75" t="s">
        <v>377</v>
      </c>
      <c r="C151" s="73" t="s">
        <v>378</v>
      </c>
      <c r="D151" s="73">
        <v>0.08</v>
      </c>
      <c r="E151" s="73">
        <v>0.01</v>
      </c>
      <c r="F151" s="73">
        <v>0.27</v>
      </c>
      <c r="G151" s="73">
        <v>3.06</v>
      </c>
      <c r="H151" s="73" t="s">
        <v>15</v>
      </c>
      <c r="I151" s="76" t="s">
        <v>379</v>
      </c>
    </row>
    <row r="152" spans="1:9" x14ac:dyDescent="0.25">
      <c r="A152" s="68"/>
      <c r="B152" s="68" t="s">
        <v>57</v>
      </c>
      <c r="C152" s="84"/>
      <c r="D152" s="93">
        <f>SUM(D149:D151)</f>
        <v>22.419999999999998</v>
      </c>
      <c r="E152" s="93">
        <f>SUM(E149:E151)</f>
        <v>19.180000000000003</v>
      </c>
      <c r="F152" s="83">
        <f>SUM(F149:F151)</f>
        <v>19.91</v>
      </c>
      <c r="G152" s="93">
        <f>SUM(G149:G151)</f>
        <v>344.21</v>
      </c>
      <c r="H152" s="84"/>
      <c r="I152" s="76"/>
    </row>
    <row r="153" spans="1:9" x14ac:dyDescent="0.25">
      <c r="A153" s="268">
        <v>0.875</v>
      </c>
      <c r="B153" s="269"/>
      <c r="C153" s="79"/>
      <c r="D153" s="79"/>
      <c r="E153" s="79"/>
      <c r="F153" s="79"/>
      <c r="G153" s="79"/>
      <c r="H153" s="79"/>
      <c r="I153" s="74"/>
    </row>
    <row r="154" spans="1:9" ht="30" x14ac:dyDescent="0.25">
      <c r="A154" s="71">
        <v>1</v>
      </c>
      <c r="B154" s="75" t="s">
        <v>326</v>
      </c>
      <c r="C154" s="73">
        <v>140</v>
      </c>
      <c r="D154" s="96">
        <v>4.2</v>
      </c>
      <c r="E154" s="96">
        <v>1.4</v>
      </c>
      <c r="F154" s="96">
        <v>5.6</v>
      </c>
      <c r="G154" s="96">
        <v>56</v>
      </c>
      <c r="H154" s="73" t="s">
        <v>15</v>
      </c>
      <c r="I154" s="87" t="s">
        <v>327</v>
      </c>
    </row>
    <row r="155" spans="1:9" x14ac:dyDescent="0.25">
      <c r="A155" s="258" t="s">
        <v>60</v>
      </c>
      <c r="B155" s="259"/>
      <c r="C155" s="97"/>
      <c r="D155" s="97"/>
      <c r="E155" s="97"/>
      <c r="F155" s="97"/>
      <c r="G155" s="97"/>
      <c r="H155" s="97"/>
      <c r="I155" s="74"/>
    </row>
    <row r="156" spans="1:9" ht="30" x14ac:dyDescent="0.25">
      <c r="A156" s="71">
        <v>1</v>
      </c>
      <c r="B156" s="98" t="s">
        <v>328</v>
      </c>
      <c r="C156" s="94">
        <v>10</v>
      </c>
      <c r="D156" s="99">
        <v>0.08</v>
      </c>
      <c r="E156" s="99">
        <v>7.25</v>
      </c>
      <c r="F156" s="99">
        <v>0.13</v>
      </c>
      <c r="G156" s="100">
        <v>66.099999999999994</v>
      </c>
      <c r="H156" s="94" t="s">
        <v>15</v>
      </c>
      <c r="I156" s="87" t="s">
        <v>329</v>
      </c>
    </row>
    <row r="157" spans="1:9" ht="30" x14ac:dyDescent="0.25">
      <c r="A157" s="69">
        <v>2</v>
      </c>
      <c r="B157" s="75" t="s">
        <v>215</v>
      </c>
      <c r="C157" s="73">
        <v>100</v>
      </c>
      <c r="D157" s="96">
        <v>6.6</v>
      </c>
      <c r="E157" s="96">
        <v>1.2</v>
      </c>
      <c r="F157" s="96">
        <v>33.4</v>
      </c>
      <c r="G157" s="96">
        <v>174</v>
      </c>
      <c r="H157" s="73" t="s">
        <v>15</v>
      </c>
      <c r="I157" s="87" t="s">
        <v>216</v>
      </c>
    </row>
    <row r="158" spans="1:9" x14ac:dyDescent="0.25">
      <c r="A158" s="71"/>
      <c r="B158" s="111" t="s">
        <v>67</v>
      </c>
      <c r="C158" s="90"/>
      <c r="D158" s="112">
        <f>SUM(D133+D137+D143+D147+D152+D154+D156+D157)</f>
        <v>80.77</v>
      </c>
      <c r="E158" s="112">
        <f t="shared" ref="E158:G158" si="11">SUM(E133+E137+E143+E147+E152+E154+E156+E157)</f>
        <v>70.23</v>
      </c>
      <c r="F158" s="112">
        <f t="shared" si="11"/>
        <v>179.76999999999998</v>
      </c>
      <c r="G158" s="112">
        <f t="shared" si="11"/>
        <v>1713.1599999999999</v>
      </c>
      <c r="H158" s="90"/>
      <c r="I158" s="87"/>
    </row>
    <row r="159" spans="1:9" x14ac:dyDescent="0.25">
      <c r="A159" s="265" t="s">
        <v>152</v>
      </c>
      <c r="B159" s="266"/>
      <c r="C159" s="266"/>
      <c r="D159" s="266"/>
      <c r="E159" s="266"/>
      <c r="F159" s="266"/>
      <c r="G159" s="266"/>
      <c r="H159" s="266"/>
      <c r="I159" s="267"/>
    </row>
    <row r="160" spans="1:9" x14ac:dyDescent="0.25">
      <c r="A160" s="258" t="s">
        <v>12</v>
      </c>
      <c r="B160" s="259"/>
      <c r="C160" s="97"/>
      <c r="D160" s="97"/>
      <c r="E160" s="97"/>
      <c r="F160" s="97"/>
      <c r="G160" s="97"/>
      <c r="H160" s="97"/>
      <c r="I160" s="76"/>
    </row>
    <row r="161" spans="1:9" ht="30" x14ac:dyDescent="0.25">
      <c r="A161" s="69">
        <v>1</v>
      </c>
      <c r="B161" s="75" t="s">
        <v>82</v>
      </c>
      <c r="C161" s="73" t="s">
        <v>83</v>
      </c>
      <c r="D161" s="77">
        <v>17.739999999999998</v>
      </c>
      <c r="E161" s="77">
        <v>11.83</v>
      </c>
      <c r="F161" s="73">
        <v>7.52</v>
      </c>
      <c r="G161" s="73">
        <v>207.47</v>
      </c>
      <c r="H161" s="73" t="s">
        <v>15</v>
      </c>
      <c r="I161" s="87" t="s">
        <v>84</v>
      </c>
    </row>
    <row r="162" spans="1:9" ht="30" x14ac:dyDescent="0.25">
      <c r="A162" s="69">
        <v>2</v>
      </c>
      <c r="B162" s="75" t="s">
        <v>315</v>
      </c>
      <c r="C162" s="73">
        <v>30</v>
      </c>
      <c r="D162" s="77">
        <v>6.96</v>
      </c>
      <c r="E162" s="77">
        <v>8.85</v>
      </c>
      <c r="F162" s="77">
        <v>0</v>
      </c>
      <c r="G162" s="77">
        <v>109.2</v>
      </c>
      <c r="H162" s="73" t="s">
        <v>15</v>
      </c>
      <c r="I162" s="76" t="s">
        <v>316</v>
      </c>
    </row>
    <row r="163" spans="1:9" ht="30" x14ac:dyDescent="0.25">
      <c r="A163" s="69">
        <v>3</v>
      </c>
      <c r="B163" s="75" t="s">
        <v>73</v>
      </c>
      <c r="C163" s="73">
        <v>200</v>
      </c>
      <c r="D163" s="77">
        <v>0</v>
      </c>
      <c r="E163" s="77">
        <v>0</v>
      </c>
      <c r="F163" s="77">
        <v>0</v>
      </c>
      <c r="G163" s="77">
        <v>0</v>
      </c>
      <c r="H163" s="73" t="s">
        <v>15</v>
      </c>
      <c r="I163" s="74" t="s">
        <v>74</v>
      </c>
    </row>
    <row r="164" spans="1:9" x14ac:dyDescent="0.25">
      <c r="A164" s="68"/>
      <c r="B164" s="84" t="s">
        <v>22</v>
      </c>
      <c r="C164" s="84"/>
      <c r="D164" s="83">
        <f>SUM(D161:D163)</f>
        <v>24.7</v>
      </c>
      <c r="E164" s="83">
        <f>SUM(E161:E163)</f>
        <v>20.68</v>
      </c>
      <c r="F164" s="83">
        <f t="shared" ref="F164:G164" si="12">SUM(F161:F163)</f>
        <v>7.52</v>
      </c>
      <c r="G164" s="83">
        <f t="shared" si="12"/>
        <v>316.67</v>
      </c>
      <c r="H164" s="84"/>
      <c r="I164" s="76"/>
    </row>
    <row r="165" spans="1:9" x14ac:dyDescent="0.25">
      <c r="A165" s="263" t="s">
        <v>23</v>
      </c>
      <c r="B165" s="270"/>
      <c r="C165" s="84"/>
      <c r="D165" s="84"/>
      <c r="E165" s="84"/>
      <c r="F165" s="84"/>
      <c r="G165" s="84"/>
      <c r="H165" s="84"/>
      <c r="I165" s="76"/>
    </row>
    <row r="166" spans="1:9" ht="30" x14ac:dyDescent="0.25">
      <c r="A166" s="71">
        <v>1</v>
      </c>
      <c r="B166" s="75" t="s">
        <v>194</v>
      </c>
      <c r="C166" s="73">
        <v>200</v>
      </c>
      <c r="D166" s="77">
        <v>2</v>
      </c>
      <c r="E166" s="77">
        <v>0.2</v>
      </c>
      <c r="F166" s="77">
        <v>5.8</v>
      </c>
      <c r="G166" s="77">
        <v>36</v>
      </c>
      <c r="H166" s="80" t="s">
        <v>15</v>
      </c>
      <c r="I166" s="74" t="s">
        <v>195</v>
      </c>
    </row>
    <row r="167" spans="1:9" x14ac:dyDescent="0.25">
      <c r="A167" s="81"/>
      <c r="B167" s="75" t="s">
        <v>28</v>
      </c>
      <c r="C167" s="82"/>
      <c r="D167" s="83">
        <f>SUM(D166)</f>
        <v>2</v>
      </c>
      <c r="E167" s="83">
        <f t="shared" ref="E167:G167" si="13">SUM(E166)</f>
        <v>0.2</v>
      </c>
      <c r="F167" s="83">
        <f t="shared" si="13"/>
        <v>5.8</v>
      </c>
      <c r="G167" s="83">
        <f t="shared" si="13"/>
        <v>36</v>
      </c>
      <c r="H167" s="84"/>
      <c r="I167" s="74"/>
    </row>
    <row r="168" spans="1:9" x14ac:dyDescent="0.25">
      <c r="A168" s="261" t="s">
        <v>29</v>
      </c>
      <c r="B168" s="262"/>
      <c r="C168" s="79"/>
      <c r="D168" s="79"/>
      <c r="E168" s="79"/>
      <c r="F168" s="79"/>
      <c r="G168" s="79"/>
      <c r="H168" s="79"/>
      <c r="I168" s="76"/>
    </row>
    <row r="169" spans="1:9" ht="30" x14ac:dyDescent="0.25">
      <c r="A169" s="69">
        <v>1</v>
      </c>
      <c r="B169" s="75" t="s">
        <v>285</v>
      </c>
      <c r="C169" s="73" t="s">
        <v>242</v>
      </c>
      <c r="D169" s="73">
        <v>2.71</v>
      </c>
      <c r="E169" s="73">
        <v>4.26</v>
      </c>
      <c r="F169" s="73">
        <v>12.01</v>
      </c>
      <c r="G169" s="73">
        <v>98.52</v>
      </c>
      <c r="H169" s="73" t="s">
        <v>15</v>
      </c>
      <c r="I169" s="95" t="s">
        <v>286</v>
      </c>
    </row>
    <row r="170" spans="1:9" ht="30" x14ac:dyDescent="0.25">
      <c r="A170" s="69">
        <v>2</v>
      </c>
      <c r="B170" s="75" t="s">
        <v>34</v>
      </c>
      <c r="C170" s="73" t="s">
        <v>35</v>
      </c>
      <c r="D170" s="73">
        <v>18.53</v>
      </c>
      <c r="E170" s="73">
        <v>15.23</v>
      </c>
      <c r="F170" s="73">
        <v>6.57</v>
      </c>
      <c r="G170" s="73">
        <v>237.82</v>
      </c>
      <c r="H170" s="73" t="s">
        <v>15</v>
      </c>
      <c r="I170" s="87" t="s">
        <v>36</v>
      </c>
    </row>
    <row r="171" spans="1:9" ht="30" x14ac:dyDescent="0.25">
      <c r="A171" s="69">
        <v>3</v>
      </c>
      <c r="B171" s="75" t="s">
        <v>380</v>
      </c>
      <c r="C171" s="73">
        <v>155</v>
      </c>
      <c r="D171" s="73">
        <v>2.1800000000000002</v>
      </c>
      <c r="E171" s="73">
        <v>5.16</v>
      </c>
      <c r="F171" s="73">
        <v>11.59</v>
      </c>
      <c r="G171" s="77">
        <v>103.8</v>
      </c>
      <c r="H171" s="73" t="s">
        <v>15</v>
      </c>
      <c r="I171" s="76" t="s">
        <v>381</v>
      </c>
    </row>
    <row r="172" spans="1:9" ht="30" x14ac:dyDescent="0.25">
      <c r="A172" s="69">
        <v>4</v>
      </c>
      <c r="B172" s="89" t="s">
        <v>39</v>
      </c>
      <c r="C172" s="90">
        <v>200</v>
      </c>
      <c r="D172" s="91">
        <v>0.64</v>
      </c>
      <c r="E172" s="91">
        <v>0</v>
      </c>
      <c r="F172" s="91">
        <v>26.7</v>
      </c>
      <c r="G172" s="91">
        <v>109.4</v>
      </c>
      <c r="H172" s="90" t="s">
        <v>15</v>
      </c>
      <c r="I172" s="87" t="s">
        <v>40</v>
      </c>
    </row>
    <row r="173" spans="1:9" x14ac:dyDescent="0.25">
      <c r="A173" s="68"/>
      <c r="B173" s="68" t="s">
        <v>41</v>
      </c>
      <c r="C173" s="68"/>
      <c r="D173" s="83">
        <f>SUM(D169:D172)</f>
        <v>24.060000000000002</v>
      </c>
      <c r="E173" s="83">
        <f>SUM(E169:E172)</f>
        <v>24.650000000000002</v>
      </c>
      <c r="F173" s="83">
        <f>SUM(F169:F172)</f>
        <v>56.87</v>
      </c>
      <c r="G173" s="83">
        <f>SUM(G169:G172)</f>
        <v>549.54</v>
      </c>
      <c r="H173" s="84"/>
      <c r="I173" s="87"/>
    </row>
    <row r="174" spans="1:9" x14ac:dyDescent="0.25">
      <c r="A174" s="263" t="s">
        <v>42</v>
      </c>
      <c r="B174" s="259"/>
      <c r="C174" s="97"/>
      <c r="D174" s="97"/>
      <c r="E174" s="97"/>
      <c r="F174" s="97"/>
      <c r="G174" s="97"/>
      <c r="H174" s="97"/>
      <c r="I174" s="76"/>
    </row>
    <row r="175" spans="1:9" ht="30" x14ac:dyDescent="0.25">
      <c r="A175" s="69">
        <v>1</v>
      </c>
      <c r="B175" s="75" t="s">
        <v>26</v>
      </c>
      <c r="C175" s="73">
        <v>150</v>
      </c>
      <c r="D175" s="77">
        <v>1.35</v>
      </c>
      <c r="E175" s="77">
        <v>0.15</v>
      </c>
      <c r="F175" s="77">
        <v>13.5</v>
      </c>
      <c r="G175" s="77">
        <v>66</v>
      </c>
      <c r="H175" s="73" t="s">
        <v>15</v>
      </c>
      <c r="I175" s="74" t="s">
        <v>221</v>
      </c>
    </row>
    <row r="176" spans="1:9" ht="30" x14ac:dyDescent="0.25">
      <c r="A176" s="69">
        <v>2</v>
      </c>
      <c r="B176" s="75" t="s">
        <v>43</v>
      </c>
      <c r="C176" s="73">
        <v>200</v>
      </c>
      <c r="D176" s="73">
        <v>0.68</v>
      </c>
      <c r="E176" s="73">
        <v>0.25</v>
      </c>
      <c r="F176" s="73">
        <v>9.66</v>
      </c>
      <c r="G176" s="73">
        <v>56.8</v>
      </c>
      <c r="H176" s="73" t="s">
        <v>15</v>
      </c>
      <c r="I176" s="76" t="s">
        <v>44</v>
      </c>
    </row>
    <row r="177" spans="1:9" x14ac:dyDescent="0.25">
      <c r="A177" s="68"/>
      <c r="B177" s="92" t="s">
        <v>47</v>
      </c>
      <c r="C177" s="84"/>
      <c r="D177" s="93">
        <f>SUM(D175:D175:D176)</f>
        <v>2.0300000000000002</v>
      </c>
      <c r="E177" s="83">
        <f>SUM(E175:E175:E176)</f>
        <v>0.4</v>
      </c>
      <c r="F177" s="93">
        <f>SUM(F175:F175:F176)</f>
        <v>23.16</v>
      </c>
      <c r="G177" s="83">
        <f>SUM(G175:G175:G176)</f>
        <v>122.8</v>
      </c>
      <c r="H177" s="84"/>
      <c r="I177" s="76"/>
    </row>
    <row r="178" spans="1:9" x14ac:dyDescent="0.25">
      <c r="A178" s="264" t="s">
        <v>48</v>
      </c>
      <c r="B178" s="260"/>
      <c r="C178" s="97"/>
      <c r="D178" s="97"/>
      <c r="E178" s="97"/>
      <c r="F178" s="97"/>
      <c r="G178" s="97"/>
      <c r="H178" s="97"/>
      <c r="I178" s="76"/>
    </row>
    <row r="179" spans="1:9" ht="30" x14ac:dyDescent="0.25">
      <c r="A179" s="69">
        <v>1</v>
      </c>
      <c r="B179" s="75" t="s">
        <v>382</v>
      </c>
      <c r="C179" s="73" t="s">
        <v>14</v>
      </c>
      <c r="D179" s="113">
        <v>14.24</v>
      </c>
      <c r="E179" s="113">
        <v>10.86</v>
      </c>
      <c r="F179" s="114">
        <v>23.9</v>
      </c>
      <c r="G179" s="113">
        <v>246.01</v>
      </c>
      <c r="H179" s="73" t="s">
        <v>15</v>
      </c>
      <c r="I179" s="115" t="s">
        <v>383</v>
      </c>
    </row>
    <row r="180" spans="1:9" ht="30" x14ac:dyDescent="0.25">
      <c r="A180" s="69">
        <v>2</v>
      </c>
      <c r="B180" s="75" t="s">
        <v>169</v>
      </c>
      <c r="C180" s="73">
        <v>180</v>
      </c>
      <c r="D180" s="73">
        <v>5.22</v>
      </c>
      <c r="E180" s="77">
        <v>5.76</v>
      </c>
      <c r="F180" s="73">
        <v>8.4600000000000009</v>
      </c>
      <c r="G180" s="73">
        <v>105.84</v>
      </c>
      <c r="H180" s="73" t="s">
        <v>15</v>
      </c>
      <c r="I180" s="76" t="s">
        <v>170</v>
      </c>
    </row>
    <row r="181" spans="1:9" x14ac:dyDescent="0.25">
      <c r="A181" s="68"/>
      <c r="B181" s="68" t="s">
        <v>57</v>
      </c>
      <c r="C181" s="84"/>
      <c r="D181" s="93">
        <f>SUM(D179:D180)</f>
        <v>19.46</v>
      </c>
      <c r="E181" s="93">
        <f>SUM(E179:E180)</f>
        <v>16.619999999999997</v>
      </c>
      <c r="F181" s="83">
        <f>SUM(F179:F180)</f>
        <v>32.36</v>
      </c>
      <c r="G181" s="93">
        <f>SUM(G179:G180)</f>
        <v>351.85</v>
      </c>
      <c r="H181" s="84"/>
      <c r="I181" s="76"/>
    </row>
    <row r="182" spans="1:9" x14ac:dyDescent="0.25">
      <c r="A182" s="258" t="s">
        <v>60</v>
      </c>
      <c r="B182" s="259"/>
      <c r="C182" s="97"/>
      <c r="D182" s="97"/>
      <c r="E182" s="97"/>
      <c r="F182" s="97"/>
      <c r="G182" s="97"/>
      <c r="H182" s="97"/>
      <c r="I182" s="74"/>
    </row>
    <row r="183" spans="1:9" ht="30" x14ac:dyDescent="0.25">
      <c r="A183" s="71">
        <v>1</v>
      </c>
      <c r="B183" s="98" t="s">
        <v>328</v>
      </c>
      <c r="C183" s="94">
        <v>10</v>
      </c>
      <c r="D183" s="99">
        <v>0.08</v>
      </c>
      <c r="E183" s="99">
        <v>7.25</v>
      </c>
      <c r="F183" s="99">
        <v>0.13</v>
      </c>
      <c r="G183" s="100">
        <v>66.099999999999994</v>
      </c>
      <c r="H183" s="94" t="s">
        <v>15</v>
      </c>
      <c r="I183" s="87" t="s">
        <v>329</v>
      </c>
    </row>
    <row r="184" spans="1:9" ht="30" x14ac:dyDescent="0.25">
      <c r="A184" s="69">
        <v>2</v>
      </c>
      <c r="B184" s="75" t="s">
        <v>215</v>
      </c>
      <c r="C184" s="73">
        <v>100</v>
      </c>
      <c r="D184" s="96">
        <v>6.6</v>
      </c>
      <c r="E184" s="96">
        <v>1.2</v>
      </c>
      <c r="F184" s="96">
        <v>33.4</v>
      </c>
      <c r="G184" s="96">
        <v>174</v>
      </c>
      <c r="H184" s="73" t="s">
        <v>15</v>
      </c>
      <c r="I184" s="87" t="s">
        <v>216</v>
      </c>
    </row>
    <row r="185" spans="1:9" x14ac:dyDescent="0.25">
      <c r="A185" s="68"/>
      <c r="B185" s="111" t="s">
        <v>67</v>
      </c>
      <c r="C185" s="68"/>
      <c r="D185" s="102">
        <f>SUM(D164+D167+D173+D177+D181+D183+D184)</f>
        <v>78.929999999999993</v>
      </c>
      <c r="E185" s="102">
        <f t="shared" ref="E185:G185" si="14">SUM(E164+E167+E173+E177+E181+E183+E184)</f>
        <v>71</v>
      </c>
      <c r="F185" s="102">
        <f t="shared" si="14"/>
        <v>159.23999999999998</v>
      </c>
      <c r="G185" s="102">
        <f t="shared" si="14"/>
        <v>1616.96</v>
      </c>
      <c r="H185" s="68"/>
      <c r="I185" s="76"/>
    </row>
    <row r="186" spans="1:9" x14ac:dyDescent="0.25">
      <c r="A186" s="265" t="s">
        <v>171</v>
      </c>
      <c r="B186" s="266"/>
      <c r="C186" s="266"/>
      <c r="D186" s="266"/>
      <c r="E186" s="266"/>
      <c r="F186" s="266"/>
      <c r="G186" s="266"/>
      <c r="H186" s="266"/>
      <c r="I186" s="267"/>
    </row>
    <row r="187" spans="1:9" x14ac:dyDescent="0.25">
      <c r="A187" s="258" t="s">
        <v>12</v>
      </c>
      <c r="B187" s="259"/>
      <c r="C187" s="68"/>
      <c r="D187" s="68"/>
      <c r="E187" s="68"/>
      <c r="F187" s="68"/>
      <c r="G187" s="68"/>
      <c r="H187" s="68"/>
      <c r="I187" s="76"/>
    </row>
    <row r="188" spans="1:9" ht="30" x14ac:dyDescent="0.25">
      <c r="A188" s="69">
        <v>1</v>
      </c>
      <c r="B188" s="89" t="s">
        <v>17</v>
      </c>
      <c r="C188" s="90">
        <v>40</v>
      </c>
      <c r="D188" s="91">
        <v>5.08</v>
      </c>
      <c r="E188" s="91">
        <v>4.5999999999999996</v>
      </c>
      <c r="F188" s="91">
        <v>0.28000000000000003</v>
      </c>
      <c r="G188" s="91">
        <v>62.8</v>
      </c>
      <c r="H188" s="90" t="s">
        <v>15</v>
      </c>
      <c r="I188" s="76" t="s">
        <v>18</v>
      </c>
    </row>
    <row r="189" spans="1:9" ht="30" x14ac:dyDescent="0.25">
      <c r="A189" s="69">
        <v>2</v>
      </c>
      <c r="B189" s="75" t="s">
        <v>315</v>
      </c>
      <c r="C189" s="73">
        <v>30</v>
      </c>
      <c r="D189" s="77">
        <v>6.96</v>
      </c>
      <c r="E189" s="77">
        <v>8.85</v>
      </c>
      <c r="F189" s="77">
        <v>0</v>
      </c>
      <c r="G189" s="77">
        <v>109.2</v>
      </c>
      <c r="H189" s="73" t="s">
        <v>15</v>
      </c>
      <c r="I189" s="76" t="s">
        <v>316</v>
      </c>
    </row>
    <row r="190" spans="1:9" ht="30" x14ac:dyDescent="0.25">
      <c r="A190" s="71">
        <v>3</v>
      </c>
      <c r="B190" s="103" t="s">
        <v>332</v>
      </c>
      <c r="C190" s="73">
        <v>105</v>
      </c>
      <c r="D190" s="73">
        <v>1.99</v>
      </c>
      <c r="E190" s="73">
        <v>3.78</v>
      </c>
      <c r="F190" s="73">
        <v>7.26</v>
      </c>
      <c r="G190" s="77">
        <v>71.75</v>
      </c>
      <c r="H190" s="73" t="s">
        <v>15</v>
      </c>
      <c r="I190" s="76" t="s">
        <v>333</v>
      </c>
    </row>
    <row r="191" spans="1:9" ht="30" x14ac:dyDescent="0.25">
      <c r="A191" s="69">
        <v>4</v>
      </c>
      <c r="B191" s="75" t="s">
        <v>73</v>
      </c>
      <c r="C191" s="73">
        <v>200</v>
      </c>
      <c r="D191" s="77">
        <v>0</v>
      </c>
      <c r="E191" s="77">
        <v>0</v>
      </c>
      <c r="F191" s="77">
        <v>0</v>
      </c>
      <c r="G191" s="77">
        <v>0</v>
      </c>
      <c r="H191" s="73" t="s">
        <v>15</v>
      </c>
      <c r="I191" s="74" t="s">
        <v>74</v>
      </c>
    </row>
    <row r="192" spans="1:9" x14ac:dyDescent="0.25">
      <c r="A192" s="68"/>
      <c r="B192" s="84" t="s">
        <v>22</v>
      </c>
      <c r="C192" s="84"/>
      <c r="D192" s="83">
        <f>SUM(D188:D191)</f>
        <v>14.03</v>
      </c>
      <c r="E192" s="83">
        <f>SUM(E188:E191)</f>
        <v>17.23</v>
      </c>
      <c r="F192" s="83">
        <f t="shared" ref="F192:G192" si="15">SUM(F188:F191)</f>
        <v>7.54</v>
      </c>
      <c r="G192" s="83">
        <f t="shared" si="15"/>
        <v>243.75</v>
      </c>
      <c r="H192" s="84"/>
      <c r="I192" s="76"/>
    </row>
    <row r="193" spans="1:9" x14ac:dyDescent="0.25">
      <c r="A193" s="260" t="s">
        <v>23</v>
      </c>
      <c r="B193" s="260"/>
      <c r="C193" s="79"/>
      <c r="D193" s="79"/>
      <c r="E193" s="79"/>
      <c r="F193" s="79"/>
      <c r="G193" s="79"/>
      <c r="H193" s="79"/>
      <c r="I193" s="79"/>
    </row>
    <row r="194" spans="1:9" ht="30" x14ac:dyDescent="0.25">
      <c r="A194" s="71">
        <v>1</v>
      </c>
      <c r="B194" s="75" t="s">
        <v>384</v>
      </c>
      <c r="C194" s="73">
        <v>105</v>
      </c>
      <c r="D194" s="73">
        <v>1.79</v>
      </c>
      <c r="E194" s="73">
        <v>5.22</v>
      </c>
      <c r="F194" s="77">
        <v>7.98</v>
      </c>
      <c r="G194" s="73">
        <v>86.05</v>
      </c>
      <c r="H194" s="73" t="s">
        <v>15</v>
      </c>
      <c r="I194" s="74" t="s">
        <v>385</v>
      </c>
    </row>
    <row r="195" spans="1:9" ht="30" x14ac:dyDescent="0.25">
      <c r="A195" s="71"/>
      <c r="B195" s="75" t="s">
        <v>194</v>
      </c>
      <c r="C195" s="73">
        <v>200</v>
      </c>
      <c r="D195" s="77">
        <v>2</v>
      </c>
      <c r="E195" s="77">
        <v>0.2</v>
      </c>
      <c r="F195" s="77">
        <v>5.8</v>
      </c>
      <c r="G195" s="77">
        <v>36</v>
      </c>
      <c r="H195" s="80" t="s">
        <v>15</v>
      </c>
      <c r="I195" s="74" t="s">
        <v>195</v>
      </c>
    </row>
    <row r="196" spans="1:9" x14ac:dyDescent="0.25">
      <c r="A196" s="68"/>
      <c r="B196" s="75" t="s">
        <v>28</v>
      </c>
      <c r="C196" s="68"/>
      <c r="D196" s="102">
        <f>SUM(D194:D194:D195)</f>
        <v>3.79</v>
      </c>
      <c r="E196" s="102">
        <f>SUM(E194:E194:E195)</f>
        <v>5.42</v>
      </c>
      <c r="F196" s="102">
        <f>SUM(F194:F194:F195)</f>
        <v>13.780000000000001</v>
      </c>
      <c r="G196" s="102">
        <f>SUM(G194:G194:G195)</f>
        <v>122.05</v>
      </c>
      <c r="H196" s="68"/>
      <c r="I196" s="74"/>
    </row>
    <row r="197" spans="1:9" x14ac:dyDescent="0.25">
      <c r="A197" s="261" t="s">
        <v>29</v>
      </c>
      <c r="B197" s="262"/>
      <c r="C197" s="79"/>
      <c r="D197" s="79"/>
      <c r="E197" s="79"/>
      <c r="F197" s="79"/>
      <c r="G197" s="79"/>
      <c r="H197" s="79"/>
      <c r="I197" s="74"/>
    </row>
    <row r="198" spans="1:9" ht="30" x14ac:dyDescent="0.25">
      <c r="A198" s="69">
        <v>1</v>
      </c>
      <c r="B198" s="75" t="s">
        <v>386</v>
      </c>
      <c r="C198" s="73">
        <v>300</v>
      </c>
      <c r="D198" s="73">
        <v>5.41</v>
      </c>
      <c r="E198" s="73">
        <v>3.44</v>
      </c>
      <c r="F198" s="73">
        <v>15.03</v>
      </c>
      <c r="G198" s="73">
        <v>112.27</v>
      </c>
      <c r="H198" s="73" t="s">
        <v>15</v>
      </c>
      <c r="I198" s="87" t="s">
        <v>387</v>
      </c>
    </row>
    <row r="199" spans="1:9" ht="30" x14ac:dyDescent="0.25">
      <c r="A199" s="69">
        <v>2</v>
      </c>
      <c r="B199" s="88" t="s">
        <v>201</v>
      </c>
      <c r="C199" s="73">
        <v>55</v>
      </c>
      <c r="D199" s="77">
        <v>17.91</v>
      </c>
      <c r="E199" s="73">
        <v>8.7200000000000006</v>
      </c>
      <c r="F199" s="77">
        <v>0.65</v>
      </c>
      <c r="G199" s="77">
        <v>152.72</v>
      </c>
      <c r="H199" s="73" t="s">
        <v>15</v>
      </c>
      <c r="I199" s="87" t="s">
        <v>388</v>
      </c>
    </row>
    <row r="200" spans="1:9" ht="30" x14ac:dyDescent="0.25">
      <c r="A200" s="69">
        <v>3</v>
      </c>
      <c r="B200" s="75" t="s">
        <v>389</v>
      </c>
      <c r="C200" s="73">
        <v>175</v>
      </c>
      <c r="D200" s="73">
        <v>11.85</v>
      </c>
      <c r="E200" s="73">
        <v>9.94</v>
      </c>
      <c r="F200" s="77">
        <v>20.399999999999999</v>
      </c>
      <c r="G200" s="73">
        <v>214.56</v>
      </c>
      <c r="H200" s="73" t="s">
        <v>15</v>
      </c>
      <c r="I200" s="95" t="s">
        <v>390</v>
      </c>
    </row>
    <row r="201" spans="1:9" ht="30" x14ac:dyDescent="0.25">
      <c r="A201" s="69">
        <v>4</v>
      </c>
      <c r="B201" s="89" t="s">
        <v>39</v>
      </c>
      <c r="C201" s="90">
        <v>200</v>
      </c>
      <c r="D201" s="91">
        <v>0.64</v>
      </c>
      <c r="E201" s="91">
        <v>0</v>
      </c>
      <c r="F201" s="91">
        <v>26.7</v>
      </c>
      <c r="G201" s="91">
        <v>109.4</v>
      </c>
      <c r="H201" s="90" t="s">
        <v>15</v>
      </c>
      <c r="I201" s="87" t="s">
        <v>40</v>
      </c>
    </row>
    <row r="202" spans="1:9" x14ac:dyDescent="0.25">
      <c r="A202" s="68"/>
      <c r="B202" s="68" t="s">
        <v>41</v>
      </c>
      <c r="C202" s="68"/>
      <c r="D202" s="83">
        <f>SUM(D198:D201)</f>
        <v>35.81</v>
      </c>
      <c r="E202" s="83">
        <f>SUM(E198:E201)</f>
        <v>22.1</v>
      </c>
      <c r="F202" s="83">
        <f>SUM(F198:F201)</f>
        <v>62.78</v>
      </c>
      <c r="G202" s="83">
        <f>SUM(G198:G201)</f>
        <v>588.95000000000005</v>
      </c>
      <c r="H202" s="84"/>
      <c r="I202" s="87"/>
    </row>
    <row r="203" spans="1:9" x14ac:dyDescent="0.25">
      <c r="A203" s="263" t="s">
        <v>42</v>
      </c>
      <c r="B203" s="259"/>
      <c r="C203" s="84"/>
      <c r="D203" s="84"/>
      <c r="E203" s="84"/>
      <c r="F203" s="84"/>
      <c r="G203" s="84"/>
      <c r="H203" s="84"/>
      <c r="I203" s="87"/>
    </row>
    <row r="204" spans="1:9" ht="30" x14ac:dyDescent="0.25">
      <c r="A204" s="69">
        <v>1</v>
      </c>
      <c r="B204" s="75" t="s">
        <v>26</v>
      </c>
      <c r="C204" s="73">
        <v>150</v>
      </c>
      <c r="D204" s="77">
        <v>1.35</v>
      </c>
      <c r="E204" s="77">
        <v>0.15</v>
      </c>
      <c r="F204" s="77">
        <v>13.5</v>
      </c>
      <c r="G204" s="77">
        <v>66</v>
      </c>
      <c r="H204" s="73" t="s">
        <v>15</v>
      </c>
      <c r="I204" s="74" t="s">
        <v>221</v>
      </c>
    </row>
    <row r="205" spans="1:9" ht="30" x14ac:dyDescent="0.25">
      <c r="A205" s="69">
        <v>2</v>
      </c>
      <c r="B205" s="75" t="s">
        <v>43</v>
      </c>
      <c r="C205" s="73">
        <v>200</v>
      </c>
      <c r="D205" s="73">
        <v>0.68</v>
      </c>
      <c r="E205" s="73">
        <v>0.25</v>
      </c>
      <c r="F205" s="73">
        <v>9.66</v>
      </c>
      <c r="G205" s="77">
        <v>56.8</v>
      </c>
      <c r="H205" s="73" t="s">
        <v>15</v>
      </c>
      <c r="I205" s="76" t="s">
        <v>44</v>
      </c>
    </row>
    <row r="206" spans="1:9" x14ac:dyDescent="0.25">
      <c r="A206" s="68"/>
      <c r="B206" s="92" t="s">
        <v>47</v>
      </c>
      <c r="C206" s="68"/>
      <c r="D206" s="102">
        <f>SUM(D204:D205:D205)</f>
        <v>2.0300000000000002</v>
      </c>
      <c r="E206" s="102">
        <f>SUM(E204:E205:E205)</f>
        <v>0.4</v>
      </c>
      <c r="F206" s="102">
        <f>SUM(F204:F205:F205)</f>
        <v>23.16</v>
      </c>
      <c r="G206" s="102">
        <f>SUM(G204:G205:G205)</f>
        <v>122.8</v>
      </c>
      <c r="H206" s="68"/>
      <c r="I206" s="74"/>
    </row>
    <row r="207" spans="1:9" x14ac:dyDescent="0.25">
      <c r="A207" s="264" t="s">
        <v>48</v>
      </c>
      <c r="B207" s="260"/>
      <c r="C207" s="97"/>
      <c r="D207" s="97"/>
      <c r="E207" s="97"/>
      <c r="F207" s="97"/>
      <c r="G207" s="97"/>
      <c r="H207" s="97"/>
      <c r="I207" s="76"/>
    </row>
    <row r="208" spans="1:9" ht="30" x14ac:dyDescent="0.25">
      <c r="A208" s="69">
        <v>1</v>
      </c>
      <c r="B208" s="108" t="s">
        <v>391</v>
      </c>
      <c r="C208" s="73" t="s">
        <v>150</v>
      </c>
      <c r="D208" s="116">
        <v>2.11</v>
      </c>
      <c r="E208" s="77">
        <v>5.41</v>
      </c>
      <c r="F208" s="73">
        <v>16.920000000000002</v>
      </c>
      <c r="G208" s="77">
        <v>125.11</v>
      </c>
      <c r="H208" s="73" t="s">
        <v>15</v>
      </c>
      <c r="I208" s="87" t="s">
        <v>392</v>
      </c>
    </row>
    <row r="209" spans="1:9" ht="30" x14ac:dyDescent="0.25">
      <c r="A209" s="69">
        <v>2</v>
      </c>
      <c r="B209" s="89" t="s">
        <v>184</v>
      </c>
      <c r="C209" s="90" t="s">
        <v>185</v>
      </c>
      <c r="D209" s="91">
        <v>20.62</v>
      </c>
      <c r="E209" s="91">
        <v>16.190000000000001</v>
      </c>
      <c r="F209" s="91">
        <v>9.7200000000000006</v>
      </c>
      <c r="G209" s="91">
        <v>272.25</v>
      </c>
      <c r="H209" s="90" t="s">
        <v>15</v>
      </c>
      <c r="I209" s="76" t="s">
        <v>186</v>
      </c>
    </row>
    <row r="210" spans="1:9" ht="30" x14ac:dyDescent="0.25">
      <c r="A210" s="69">
        <v>3</v>
      </c>
      <c r="B210" s="75" t="s">
        <v>102</v>
      </c>
      <c r="C210" s="73">
        <v>200</v>
      </c>
      <c r="D210" s="73">
        <v>1.45</v>
      </c>
      <c r="E210" s="77">
        <v>1.6</v>
      </c>
      <c r="F210" s="73">
        <v>2.35</v>
      </c>
      <c r="G210" s="77">
        <v>29.6</v>
      </c>
      <c r="H210" s="73" t="s">
        <v>15</v>
      </c>
      <c r="I210" s="87" t="s">
        <v>103</v>
      </c>
    </row>
    <row r="211" spans="1:9" x14ac:dyDescent="0.25">
      <c r="A211" s="68"/>
      <c r="B211" s="68" t="s">
        <v>57</v>
      </c>
      <c r="C211" s="84"/>
      <c r="D211" s="93">
        <f>SUM(D208:D210)</f>
        <v>24.18</v>
      </c>
      <c r="E211" s="83">
        <f>SUM(E208:E210)</f>
        <v>23.200000000000003</v>
      </c>
      <c r="F211" s="93">
        <f>SUM(F208:F210)</f>
        <v>28.990000000000002</v>
      </c>
      <c r="G211" s="93">
        <f>SUM(G208:G210)</f>
        <v>426.96000000000004</v>
      </c>
      <c r="H211" s="84"/>
      <c r="I211" s="76"/>
    </row>
    <row r="212" spans="1:9" x14ac:dyDescent="0.25">
      <c r="A212" s="258" t="s">
        <v>60</v>
      </c>
      <c r="B212" s="259"/>
      <c r="C212" s="97"/>
      <c r="D212" s="97"/>
      <c r="E212" s="97"/>
      <c r="F212" s="97"/>
      <c r="G212" s="97"/>
      <c r="H212" s="97"/>
      <c r="I212" s="74"/>
    </row>
    <row r="213" spans="1:9" ht="30" x14ac:dyDescent="0.25">
      <c r="A213" s="71">
        <v>1</v>
      </c>
      <c r="B213" s="98" t="s">
        <v>328</v>
      </c>
      <c r="C213" s="94">
        <v>10</v>
      </c>
      <c r="D213" s="99">
        <v>0.08</v>
      </c>
      <c r="E213" s="99">
        <v>7.25</v>
      </c>
      <c r="F213" s="99">
        <v>0.13</v>
      </c>
      <c r="G213" s="100">
        <v>66.099999999999994</v>
      </c>
      <c r="H213" s="94" t="s">
        <v>15</v>
      </c>
      <c r="I213" s="87" t="s">
        <v>329</v>
      </c>
    </row>
    <row r="214" spans="1:9" ht="30" x14ac:dyDescent="0.25">
      <c r="A214" s="69">
        <v>2</v>
      </c>
      <c r="B214" s="75" t="s">
        <v>215</v>
      </c>
      <c r="C214" s="73">
        <v>100</v>
      </c>
      <c r="D214" s="96">
        <v>6.6</v>
      </c>
      <c r="E214" s="96">
        <v>1.2</v>
      </c>
      <c r="F214" s="96">
        <v>33.4</v>
      </c>
      <c r="G214" s="96">
        <v>174</v>
      </c>
      <c r="H214" s="73" t="s">
        <v>15</v>
      </c>
      <c r="I214" s="87" t="s">
        <v>216</v>
      </c>
    </row>
    <row r="215" spans="1:9" x14ac:dyDescent="0.25">
      <c r="A215" s="68"/>
      <c r="B215" s="111" t="s">
        <v>67</v>
      </c>
      <c r="C215" s="84"/>
      <c r="D215" s="83">
        <f>SUM(D192+D196+D202+D206+D211+D213+D214)</f>
        <v>86.52</v>
      </c>
      <c r="E215" s="83">
        <f t="shared" ref="E215:G215" si="16">SUM(E192+E196+E202+E206+E211+E213+E214)</f>
        <v>76.8</v>
      </c>
      <c r="F215" s="83">
        <f t="shared" si="16"/>
        <v>169.78</v>
      </c>
      <c r="G215" s="83">
        <f t="shared" si="16"/>
        <v>1744.61</v>
      </c>
      <c r="H215" s="84"/>
      <c r="I215" s="87"/>
    </row>
    <row r="216" spans="1:9" x14ac:dyDescent="0.25">
      <c r="A216" s="254" t="s">
        <v>188</v>
      </c>
      <c r="B216" s="255"/>
      <c r="C216" s="117"/>
      <c r="D216" s="118">
        <f>SUM(D34+D64+D96+D127+D158+D185+D215)/7</f>
        <v>81.63428571428571</v>
      </c>
      <c r="E216" s="118">
        <f>SUM(E34+E64+E96+E127+E158+E185+E215)/7</f>
        <v>67.537142857142854</v>
      </c>
      <c r="F216" s="118">
        <f>SUM(F34+F64+F96+F127+F158+F185+F215)/7</f>
        <v>170.13714285714286</v>
      </c>
      <c r="G216" s="118">
        <f>SUM(G34+G64+G96+G127+G158+G185+G215)/7</f>
        <v>1645.7557142857145</v>
      </c>
      <c r="H216" s="117"/>
      <c r="I216" s="119"/>
    </row>
    <row r="217" spans="1:9" x14ac:dyDescent="0.25">
      <c r="A217" s="92"/>
      <c r="B217" s="92"/>
      <c r="C217" s="92"/>
      <c r="D217" s="92"/>
      <c r="E217" s="92"/>
      <c r="F217" s="92"/>
      <c r="G217" s="92"/>
      <c r="H217" s="92"/>
      <c r="I217" s="92"/>
    </row>
    <row r="218" spans="1:9" ht="76.5" customHeight="1" x14ac:dyDescent="0.25">
      <c r="A218" s="256" t="s">
        <v>189</v>
      </c>
      <c r="B218" s="257"/>
      <c r="C218" s="257"/>
      <c r="D218" s="257"/>
      <c r="E218" s="257"/>
      <c r="F218" s="257"/>
      <c r="G218" s="257"/>
      <c r="H218" s="257"/>
      <c r="I218" s="257"/>
    </row>
    <row r="219" spans="1:9" x14ac:dyDescent="0.25">
      <c r="A219" s="92"/>
      <c r="B219" s="92"/>
      <c r="C219" s="92"/>
      <c r="D219" s="92"/>
      <c r="E219" s="92"/>
      <c r="F219" s="92"/>
      <c r="G219" s="92"/>
      <c r="H219" s="92"/>
      <c r="I219" s="92"/>
    </row>
    <row r="220" spans="1:9" x14ac:dyDescent="0.25">
      <c r="A220" s="92"/>
      <c r="B220" s="92"/>
      <c r="C220" s="92"/>
      <c r="D220" s="92"/>
      <c r="E220" s="92"/>
      <c r="F220" s="92"/>
      <c r="G220" s="92"/>
      <c r="H220" s="92"/>
      <c r="I220" s="92"/>
    </row>
  </sheetData>
  <mergeCells count="64">
    <mergeCell ref="A1:I1"/>
    <mergeCell ref="A2:A3"/>
    <mergeCell ref="B2:B3"/>
    <mergeCell ref="C2:C3"/>
    <mergeCell ref="D2:F2"/>
    <mergeCell ref="G2:G3"/>
    <mergeCell ref="H2:H3"/>
    <mergeCell ref="I2:I3"/>
    <mergeCell ref="A45:B45"/>
    <mergeCell ref="A4:I4"/>
    <mergeCell ref="A5:B5"/>
    <mergeCell ref="A11:B11"/>
    <mergeCell ref="A14:B14"/>
    <mergeCell ref="A20:B20"/>
    <mergeCell ref="A24:B24"/>
    <mergeCell ref="A29:B29"/>
    <mergeCell ref="A31:B31"/>
    <mergeCell ref="A35:I35"/>
    <mergeCell ref="A36:B36"/>
    <mergeCell ref="A41:B41"/>
    <mergeCell ref="A93:B93"/>
    <mergeCell ref="A51:B51"/>
    <mergeCell ref="A55:B55"/>
    <mergeCell ref="A59:B59"/>
    <mergeCell ref="A61:B61"/>
    <mergeCell ref="A65:I65"/>
    <mergeCell ref="A66:B66"/>
    <mergeCell ref="A71:B71"/>
    <mergeCell ref="A75:B75"/>
    <mergeCell ref="A81:B81"/>
    <mergeCell ref="A85:B85"/>
    <mergeCell ref="A91:B91"/>
    <mergeCell ref="A138:B138"/>
    <mergeCell ref="A97:I97"/>
    <mergeCell ref="A98:B98"/>
    <mergeCell ref="A103:B103"/>
    <mergeCell ref="A107:B107"/>
    <mergeCell ref="A113:B113"/>
    <mergeCell ref="A117:B117"/>
    <mergeCell ref="A122:B122"/>
    <mergeCell ref="A124:B124"/>
    <mergeCell ref="A128:I128"/>
    <mergeCell ref="A129:B129"/>
    <mergeCell ref="A134:B134"/>
    <mergeCell ref="A186:I186"/>
    <mergeCell ref="A144:B144"/>
    <mergeCell ref="A148:B148"/>
    <mergeCell ref="A153:B153"/>
    <mergeCell ref="A155:B155"/>
    <mergeCell ref="A159:I159"/>
    <mergeCell ref="A160:B160"/>
    <mergeCell ref="A165:B165"/>
    <mergeCell ref="A168:B168"/>
    <mergeCell ref="A174:B174"/>
    <mergeCell ref="A178:B178"/>
    <mergeCell ref="A182:B182"/>
    <mergeCell ref="A216:B216"/>
    <mergeCell ref="A218:I218"/>
    <mergeCell ref="A187:B187"/>
    <mergeCell ref="A193:B193"/>
    <mergeCell ref="A197:B197"/>
    <mergeCell ref="A203:B203"/>
    <mergeCell ref="A207:B207"/>
    <mergeCell ref="A212:B212"/>
  </mergeCells>
  <pageMargins left="0.70866141732283472" right="0.11811023622047245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42"/>
  <sheetViews>
    <sheetView workbookViewId="0">
      <selection sqref="A1:I1"/>
    </sheetView>
  </sheetViews>
  <sheetFormatPr defaultRowHeight="15" x14ac:dyDescent="0.25"/>
  <cols>
    <col min="1" max="1" width="5.7109375" style="120" customWidth="1"/>
    <col min="2" max="2" width="35.7109375" style="120" customWidth="1"/>
    <col min="3" max="3" width="11.7109375" style="120" customWidth="1"/>
    <col min="4" max="5" width="10.7109375" style="120" customWidth="1"/>
    <col min="6" max="7" width="11.7109375" style="120" customWidth="1"/>
    <col min="8" max="8" width="19.7109375" style="120" customWidth="1"/>
    <col min="9" max="9" width="17.7109375" style="120" customWidth="1"/>
    <col min="10" max="16384" width="9.140625" style="120"/>
  </cols>
  <sheetData>
    <row r="1" spans="1:10" ht="60" customHeight="1" x14ac:dyDescent="0.25">
      <c r="A1" s="281" t="s">
        <v>978</v>
      </c>
      <c r="B1" s="281"/>
      <c r="C1" s="281"/>
      <c r="D1" s="281"/>
      <c r="E1" s="281"/>
      <c r="F1" s="281"/>
      <c r="G1" s="281"/>
      <c r="H1" s="281"/>
      <c r="I1" s="281"/>
      <c r="J1" s="120" t="s">
        <v>0</v>
      </c>
    </row>
    <row r="2" spans="1:10" ht="15" customHeight="1" x14ac:dyDescent="0.25">
      <c r="A2" s="282" t="s">
        <v>1</v>
      </c>
      <c r="B2" s="284" t="s">
        <v>2</v>
      </c>
      <c r="C2" s="282" t="s">
        <v>3</v>
      </c>
      <c r="D2" s="286" t="s">
        <v>4</v>
      </c>
      <c r="E2" s="287"/>
      <c r="F2" s="288"/>
      <c r="G2" s="282" t="s">
        <v>5</v>
      </c>
      <c r="H2" s="282" t="s">
        <v>6</v>
      </c>
      <c r="I2" s="282" t="s">
        <v>7</v>
      </c>
    </row>
    <row r="3" spans="1:10" ht="117.75" customHeight="1" x14ac:dyDescent="0.25">
      <c r="A3" s="283"/>
      <c r="B3" s="285"/>
      <c r="C3" s="283"/>
      <c r="D3" s="121" t="s">
        <v>8</v>
      </c>
      <c r="E3" s="121" t="s">
        <v>9</v>
      </c>
      <c r="F3" s="122" t="s">
        <v>10</v>
      </c>
      <c r="G3" s="283"/>
      <c r="H3" s="283"/>
      <c r="I3" s="283"/>
    </row>
    <row r="4" spans="1:10" x14ac:dyDescent="0.25">
      <c r="A4" s="289" t="s">
        <v>11</v>
      </c>
      <c r="B4" s="290"/>
      <c r="C4" s="290"/>
      <c r="D4" s="290"/>
      <c r="E4" s="290"/>
      <c r="F4" s="290"/>
      <c r="G4" s="290"/>
      <c r="H4" s="290"/>
      <c r="I4" s="291"/>
    </row>
    <row r="5" spans="1:10" x14ac:dyDescent="0.25">
      <c r="A5" s="292" t="s">
        <v>12</v>
      </c>
      <c r="B5" s="293"/>
      <c r="C5" s="123"/>
      <c r="D5" s="123"/>
      <c r="E5" s="123"/>
      <c r="F5" s="123"/>
      <c r="G5" s="123"/>
      <c r="H5" s="123"/>
      <c r="I5" s="123"/>
    </row>
    <row r="6" spans="1:10" ht="30" customHeight="1" x14ac:dyDescent="0.25">
      <c r="A6" s="124">
        <v>1</v>
      </c>
      <c r="B6" s="125" t="s">
        <v>393</v>
      </c>
      <c r="C6" s="124" t="s">
        <v>14</v>
      </c>
      <c r="D6" s="124">
        <v>6.09</v>
      </c>
      <c r="E6" s="124">
        <v>7.66</v>
      </c>
      <c r="F6" s="124">
        <v>24.04</v>
      </c>
      <c r="G6" s="126">
        <v>188.8</v>
      </c>
      <c r="H6" s="127" t="s">
        <v>15</v>
      </c>
      <c r="I6" s="124" t="s">
        <v>394</v>
      </c>
    </row>
    <row r="7" spans="1:10" ht="30" x14ac:dyDescent="0.25">
      <c r="A7" s="128">
        <v>2</v>
      </c>
      <c r="B7" s="129" t="s">
        <v>24</v>
      </c>
      <c r="C7" s="130">
        <v>25</v>
      </c>
      <c r="D7" s="131">
        <v>5.8</v>
      </c>
      <c r="E7" s="131">
        <v>7.37</v>
      </c>
      <c r="F7" s="131">
        <v>0</v>
      </c>
      <c r="G7" s="131">
        <v>91</v>
      </c>
      <c r="H7" s="130" t="s">
        <v>15</v>
      </c>
      <c r="I7" s="132" t="s">
        <v>25</v>
      </c>
    </row>
    <row r="8" spans="1:10" ht="30" x14ac:dyDescent="0.25">
      <c r="A8" s="128">
        <v>3</v>
      </c>
      <c r="B8" s="129" t="s">
        <v>215</v>
      </c>
      <c r="C8" s="130">
        <v>50</v>
      </c>
      <c r="D8" s="131">
        <v>3.3</v>
      </c>
      <c r="E8" s="131">
        <v>0.6</v>
      </c>
      <c r="F8" s="131">
        <v>16.7</v>
      </c>
      <c r="G8" s="131">
        <v>87</v>
      </c>
      <c r="H8" s="130" t="s">
        <v>15</v>
      </c>
      <c r="I8" s="133" t="s">
        <v>64</v>
      </c>
    </row>
    <row r="9" spans="1:10" ht="30" x14ac:dyDescent="0.25">
      <c r="A9" s="128">
        <v>4</v>
      </c>
      <c r="B9" s="129" t="s">
        <v>395</v>
      </c>
      <c r="C9" s="130">
        <v>50</v>
      </c>
      <c r="D9" s="131">
        <v>3.8</v>
      </c>
      <c r="E9" s="131">
        <v>0.4</v>
      </c>
      <c r="F9" s="131">
        <v>24.6</v>
      </c>
      <c r="G9" s="131">
        <v>117.5</v>
      </c>
      <c r="H9" s="130" t="s">
        <v>15</v>
      </c>
      <c r="I9" s="133" t="s">
        <v>396</v>
      </c>
    </row>
    <row r="10" spans="1:10" ht="30" x14ac:dyDescent="0.25">
      <c r="A10" s="134">
        <v>5</v>
      </c>
      <c r="B10" s="129" t="s">
        <v>328</v>
      </c>
      <c r="C10" s="130">
        <v>10</v>
      </c>
      <c r="D10" s="130">
        <v>0.08</v>
      </c>
      <c r="E10" s="130">
        <v>7.25</v>
      </c>
      <c r="F10" s="130">
        <v>0.13</v>
      </c>
      <c r="G10" s="131">
        <v>66.099999999999994</v>
      </c>
      <c r="H10" s="127" t="s">
        <v>15</v>
      </c>
      <c r="I10" s="133" t="s">
        <v>329</v>
      </c>
    </row>
    <row r="11" spans="1:10" ht="30" customHeight="1" x14ac:dyDescent="0.25">
      <c r="A11" s="134">
        <v>6</v>
      </c>
      <c r="B11" s="129" t="s">
        <v>19</v>
      </c>
      <c r="C11" s="130" t="s">
        <v>20</v>
      </c>
      <c r="D11" s="131">
        <v>0</v>
      </c>
      <c r="E11" s="131">
        <v>0</v>
      </c>
      <c r="F11" s="130">
        <v>14.97</v>
      </c>
      <c r="G11" s="130">
        <v>59.85</v>
      </c>
      <c r="H11" s="130" t="s">
        <v>15</v>
      </c>
      <c r="I11" s="132" t="s">
        <v>21</v>
      </c>
    </row>
    <row r="12" spans="1:10" x14ac:dyDescent="0.25">
      <c r="A12" s="123"/>
      <c r="B12" s="123" t="s">
        <v>22</v>
      </c>
      <c r="C12" s="123"/>
      <c r="D12" s="135">
        <f>SUM(D6:D11)</f>
        <v>19.07</v>
      </c>
      <c r="E12" s="135">
        <f t="shared" ref="E12:G12" si="0">SUM(E6:E11)</f>
        <v>23.28</v>
      </c>
      <c r="F12" s="135">
        <f t="shared" si="0"/>
        <v>80.44</v>
      </c>
      <c r="G12" s="135">
        <f t="shared" si="0"/>
        <v>610.25</v>
      </c>
      <c r="H12" s="123"/>
      <c r="I12" s="123"/>
    </row>
    <row r="13" spans="1:10" x14ac:dyDescent="0.25">
      <c r="A13" s="294" t="s">
        <v>23</v>
      </c>
      <c r="B13" s="294"/>
      <c r="C13" s="136"/>
      <c r="D13" s="136"/>
      <c r="E13" s="136"/>
      <c r="F13" s="136"/>
      <c r="G13" s="136"/>
      <c r="H13" s="136"/>
      <c r="I13" s="136"/>
    </row>
    <row r="14" spans="1:10" ht="30" x14ac:dyDescent="0.25">
      <c r="A14" s="134">
        <v>1</v>
      </c>
      <c r="B14" s="129" t="s">
        <v>301</v>
      </c>
      <c r="C14" s="130">
        <v>200</v>
      </c>
      <c r="D14" s="131">
        <v>1</v>
      </c>
      <c r="E14" s="131">
        <v>0.2</v>
      </c>
      <c r="F14" s="131">
        <v>20.2</v>
      </c>
      <c r="G14" s="131">
        <v>92</v>
      </c>
      <c r="H14" s="137" t="s">
        <v>15</v>
      </c>
      <c r="I14" s="138" t="s">
        <v>77</v>
      </c>
    </row>
    <row r="15" spans="1:10" x14ac:dyDescent="0.25">
      <c r="A15" s="139"/>
      <c r="B15" s="129" t="s">
        <v>28</v>
      </c>
      <c r="C15" s="140"/>
      <c r="D15" s="141">
        <f>SUM(D14:D14)</f>
        <v>1</v>
      </c>
      <c r="E15" s="141">
        <f>SUM(E14:E14)</f>
        <v>0.2</v>
      </c>
      <c r="F15" s="141">
        <f>SUM(F14:F14)</f>
        <v>20.2</v>
      </c>
      <c r="G15" s="141">
        <f>SUM(G14:G14)</f>
        <v>92</v>
      </c>
      <c r="H15" s="142"/>
      <c r="I15" s="143"/>
    </row>
    <row r="16" spans="1:10" x14ac:dyDescent="0.25">
      <c r="A16" s="295" t="s">
        <v>29</v>
      </c>
      <c r="B16" s="296"/>
      <c r="C16" s="136"/>
      <c r="D16" s="136"/>
      <c r="E16" s="136"/>
      <c r="F16" s="136"/>
      <c r="G16" s="136"/>
      <c r="H16" s="136"/>
      <c r="I16" s="138"/>
    </row>
    <row r="17" spans="1:9" ht="30" x14ac:dyDescent="0.25">
      <c r="A17" s="128">
        <v>1</v>
      </c>
      <c r="B17" s="129" t="s">
        <v>397</v>
      </c>
      <c r="C17" s="130" t="s">
        <v>398</v>
      </c>
      <c r="D17" s="130">
        <v>2.78</v>
      </c>
      <c r="E17" s="130">
        <v>4.2300000000000004</v>
      </c>
      <c r="F17" s="130">
        <v>9.4600000000000009</v>
      </c>
      <c r="G17" s="131">
        <v>88.8</v>
      </c>
      <c r="H17" s="130" t="s">
        <v>15</v>
      </c>
      <c r="I17" s="138" t="s">
        <v>369</v>
      </c>
    </row>
    <row r="18" spans="1:9" ht="30" x14ac:dyDescent="0.25">
      <c r="A18" s="144">
        <v>2</v>
      </c>
      <c r="B18" s="129" t="s">
        <v>399</v>
      </c>
      <c r="C18" s="130" t="s">
        <v>140</v>
      </c>
      <c r="D18" s="130">
        <v>4.46</v>
      </c>
      <c r="E18" s="130">
        <v>6.05</v>
      </c>
      <c r="F18" s="130">
        <v>25.19</v>
      </c>
      <c r="G18" s="130">
        <v>174.43</v>
      </c>
      <c r="H18" s="130" t="s">
        <v>15</v>
      </c>
      <c r="I18" s="133" t="s">
        <v>400</v>
      </c>
    </row>
    <row r="19" spans="1:9" ht="30" x14ac:dyDescent="0.25">
      <c r="A19" s="128">
        <v>3</v>
      </c>
      <c r="B19" s="145" t="s">
        <v>401</v>
      </c>
      <c r="C19" s="130">
        <v>100</v>
      </c>
      <c r="D19" s="130">
        <v>30.24</v>
      </c>
      <c r="E19" s="130">
        <v>11.69</v>
      </c>
      <c r="F19" s="131">
        <v>0</v>
      </c>
      <c r="G19" s="131">
        <v>226.84</v>
      </c>
      <c r="H19" s="130" t="s">
        <v>15</v>
      </c>
      <c r="I19" s="133" t="s">
        <v>402</v>
      </c>
    </row>
    <row r="20" spans="1:9" ht="30" x14ac:dyDescent="0.25">
      <c r="A20" s="128">
        <v>4</v>
      </c>
      <c r="B20" s="129" t="s">
        <v>403</v>
      </c>
      <c r="C20" s="130" t="s">
        <v>278</v>
      </c>
      <c r="D20" s="130">
        <v>6.09</v>
      </c>
      <c r="E20" s="130">
        <v>4.3499999999999996</v>
      </c>
      <c r="F20" s="130">
        <v>38.85</v>
      </c>
      <c r="G20" s="130">
        <v>218.95</v>
      </c>
      <c r="H20" s="130" t="s">
        <v>15</v>
      </c>
      <c r="I20" s="146" t="s">
        <v>86</v>
      </c>
    </row>
    <row r="21" spans="1:9" ht="30" x14ac:dyDescent="0.25">
      <c r="A21" s="128">
        <v>5</v>
      </c>
      <c r="B21" s="129" t="s">
        <v>215</v>
      </c>
      <c r="C21" s="130">
        <v>50</v>
      </c>
      <c r="D21" s="131">
        <v>3.3</v>
      </c>
      <c r="E21" s="131">
        <v>0.6</v>
      </c>
      <c r="F21" s="131">
        <v>16.7</v>
      </c>
      <c r="G21" s="131">
        <v>87</v>
      </c>
      <c r="H21" s="130" t="s">
        <v>15</v>
      </c>
      <c r="I21" s="133" t="s">
        <v>216</v>
      </c>
    </row>
    <row r="22" spans="1:9" ht="30" x14ac:dyDescent="0.25">
      <c r="A22" s="128">
        <v>6</v>
      </c>
      <c r="B22" s="129" t="s">
        <v>395</v>
      </c>
      <c r="C22" s="130">
        <v>50</v>
      </c>
      <c r="D22" s="131">
        <v>3.8</v>
      </c>
      <c r="E22" s="131">
        <v>0.4</v>
      </c>
      <c r="F22" s="131">
        <v>24.7</v>
      </c>
      <c r="G22" s="131">
        <v>117.5</v>
      </c>
      <c r="H22" s="130" t="s">
        <v>15</v>
      </c>
      <c r="I22" s="133" t="s">
        <v>396</v>
      </c>
    </row>
    <row r="23" spans="1:9" ht="30" x14ac:dyDescent="0.25">
      <c r="A23" s="134">
        <v>7</v>
      </c>
      <c r="B23" s="147" t="s">
        <v>39</v>
      </c>
      <c r="C23" s="148">
        <v>200</v>
      </c>
      <c r="D23" s="149">
        <v>0.64</v>
      </c>
      <c r="E23" s="149">
        <v>0</v>
      </c>
      <c r="F23" s="149">
        <v>26.7</v>
      </c>
      <c r="G23" s="149">
        <v>109.4</v>
      </c>
      <c r="H23" s="148" t="s">
        <v>15</v>
      </c>
      <c r="I23" s="133" t="s">
        <v>40</v>
      </c>
    </row>
    <row r="24" spans="1:9" x14ac:dyDescent="0.25">
      <c r="A24" s="142"/>
      <c r="B24" s="150" t="s">
        <v>41</v>
      </c>
      <c r="C24" s="142"/>
      <c r="D24" s="141">
        <f>SUM(D17:D23:D23)</f>
        <v>51.309999999999988</v>
      </c>
      <c r="E24" s="141">
        <f>SUM(E17:E23:E23)</f>
        <v>27.32</v>
      </c>
      <c r="F24" s="141">
        <f>SUM(F17:F23:F23)</f>
        <v>141.6</v>
      </c>
      <c r="G24" s="141">
        <f>SUM(G17:G23:G23)</f>
        <v>1022.92</v>
      </c>
      <c r="H24" s="142"/>
      <c r="I24" s="133"/>
    </row>
    <row r="25" spans="1:9" x14ac:dyDescent="0.25">
      <c r="A25" s="279" t="s">
        <v>42</v>
      </c>
      <c r="B25" s="280"/>
      <c r="C25" s="136"/>
      <c r="D25" s="136"/>
      <c r="E25" s="136"/>
      <c r="F25" s="136"/>
      <c r="G25" s="136"/>
      <c r="H25" s="136"/>
      <c r="I25" s="133"/>
    </row>
    <row r="26" spans="1:9" ht="30" x14ac:dyDescent="0.25">
      <c r="A26" s="134">
        <v>1</v>
      </c>
      <c r="B26" s="129" t="s">
        <v>248</v>
      </c>
      <c r="C26" s="130">
        <v>150</v>
      </c>
      <c r="D26" s="131">
        <v>0.6</v>
      </c>
      <c r="E26" s="131">
        <v>0.6</v>
      </c>
      <c r="F26" s="131">
        <v>14.7</v>
      </c>
      <c r="G26" s="131">
        <v>70.5</v>
      </c>
      <c r="H26" s="130" t="s">
        <v>15</v>
      </c>
      <c r="I26" s="138" t="s">
        <v>404</v>
      </c>
    </row>
    <row r="27" spans="1:9" x14ac:dyDescent="0.25">
      <c r="A27" s="142"/>
      <c r="B27" s="150" t="s">
        <v>47</v>
      </c>
      <c r="C27" s="142"/>
      <c r="D27" s="141">
        <f>SUM(D26)</f>
        <v>0.6</v>
      </c>
      <c r="E27" s="141">
        <f t="shared" ref="E27:G27" si="1">SUM(E26)</f>
        <v>0.6</v>
      </c>
      <c r="F27" s="141">
        <f t="shared" si="1"/>
        <v>14.7</v>
      </c>
      <c r="G27" s="141">
        <f t="shared" si="1"/>
        <v>70.5</v>
      </c>
      <c r="H27" s="142"/>
      <c r="I27" s="133"/>
    </row>
    <row r="28" spans="1:9" x14ac:dyDescent="0.25">
      <c r="A28" s="279" t="s">
        <v>48</v>
      </c>
      <c r="B28" s="280"/>
      <c r="C28" s="136"/>
      <c r="D28" s="136"/>
      <c r="E28" s="136"/>
      <c r="F28" s="136"/>
      <c r="G28" s="136"/>
      <c r="H28" s="136"/>
      <c r="I28" s="146"/>
    </row>
    <row r="29" spans="1:9" ht="30" x14ac:dyDescent="0.25">
      <c r="A29" s="128">
        <v>1</v>
      </c>
      <c r="B29" s="129" t="s">
        <v>405</v>
      </c>
      <c r="C29" s="130" t="s">
        <v>406</v>
      </c>
      <c r="D29" s="130">
        <v>8.02</v>
      </c>
      <c r="E29" s="130">
        <v>6.78</v>
      </c>
      <c r="F29" s="130">
        <v>4.1100000000000003</v>
      </c>
      <c r="G29" s="130">
        <v>109.54</v>
      </c>
      <c r="H29" s="130" t="s">
        <v>15</v>
      </c>
      <c r="I29" s="133" t="s">
        <v>307</v>
      </c>
    </row>
    <row r="30" spans="1:9" ht="30" x14ac:dyDescent="0.25">
      <c r="A30" s="128">
        <v>2</v>
      </c>
      <c r="B30" s="129" t="s">
        <v>37</v>
      </c>
      <c r="C30" s="130">
        <v>200</v>
      </c>
      <c r="D30" s="130">
        <v>4.37</v>
      </c>
      <c r="E30" s="130">
        <v>6.65</v>
      </c>
      <c r="F30" s="130">
        <v>29.94</v>
      </c>
      <c r="G30" s="130">
        <v>197.39</v>
      </c>
      <c r="H30" s="130" t="s">
        <v>15</v>
      </c>
      <c r="I30" s="132" t="s">
        <v>38</v>
      </c>
    </row>
    <row r="31" spans="1:9" ht="30" x14ac:dyDescent="0.25">
      <c r="A31" s="128">
        <v>3</v>
      </c>
      <c r="B31" s="129" t="s">
        <v>215</v>
      </c>
      <c r="C31" s="130">
        <v>50</v>
      </c>
      <c r="D31" s="131">
        <v>3.3</v>
      </c>
      <c r="E31" s="131">
        <v>0.6</v>
      </c>
      <c r="F31" s="131">
        <v>16.7</v>
      </c>
      <c r="G31" s="131">
        <v>87</v>
      </c>
      <c r="H31" s="130" t="s">
        <v>15</v>
      </c>
      <c r="I31" s="133" t="s">
        <v>216</v>
      </c>
    </row>
    <row r="32" spans="1:9" ht="30" x14ac:dyDescent="0.25">
      <c r="A32" s="128">
        <v>4</v>
      </c>
      <c r="B32" s="129" t="s">
        <v>395</v>
      </c>
      <c r="C32" s="130">
        <v>50</v>
      </c>
      <c r="D32" s="131">
        <v>3.8</v>
      </c>
      <c r="E32" s="131">
        <v>0.4</v>
      </c>
      <c r="F32" s="131">
        <v>24.7</v>
      </c>
      <c r="G32" s="131">
        <v>117.5</v>
      </c>
      <c r="H32" s="130" t="s">
        <v>15</v>
      </c>
      <c r="I32" s="133" t="s">
        <v>396</v>
      </c>
    </row>
    <row r="33" spans="1:9" ht="30" x14ac:dyDescent="0.25">
      <c r="A33" s="128">
        <v>5</v>
      </c>
      <c r="B33" s="129" t="s">
        <v>54</v>
      </c>
      <c r="C33" s="130" t="s">
        <v>55</v>
      </c>
      <c r="D33" s="130">
        <v>0.09</v>
      </c>
      <c r="E33" s="130">
        <v>0.01</v>
      </c>
      <c r="F33" s="130">
        <v>15.27</v>
      </c>
      <c r="G33" s="130">
        <v>63.25</v>
      </c>
      <c r="H33" s="130" t="s">
        <v>15</v>
      </c>
      <c r="I33" s="133" t="s">
        <v>56</v>
      </c>
    </row>
    <row r="34" spans="1:9" x14ac:dyDescent="0.25">
      <c r="A34" s="123"/>
      <c r="B34" s="150" t="s">
        <v>57</v>
      </c>
      <c r="C34" s="142"/>
      <c r="D34" s="151">
        <f>SUM(D29:D33)</f>
        <v>19.580000000000002</v>
      </c>
      <c r="E34" s="141">
        <f>SUM(E29:E33)</f>
        <v>14.44</v>
      </c>
      <c r="F34" s="151">
        <f>SUM(F29:F33)</f>
        <v>90.72</v>
      </c>
      <c r="G34" s="151">
        <f>SUM(G29:G33)</f>
        <v>574.68000000000006</v>
      </c>
      <c r="H34" s="142"/>
      <c r="I34" s="138"/>
    </row>
    <row r="35" spans="1:9" x14ac:dyDescent="0.25">
      <c r="A35" s="297">
        <v>0.875</v>
      </c>
      <c r="B35" s="298"/>
      <c r="C35" s="136"/>
      <c r="D35" s="136"/>
      <c r="E35" s="136"/>
      <c r="F35" s="136"/>
      <c r="G35" s="136"/>
      <c r="H35" s="136"/>
      <c r="I35" s="138"/>
    </row>
    <row r="36" spans="1:9" ht="30" x14ac:dyDescent="0.25">
      <c r="A36" s="134">
        <v>1</v>
      </c>
      <c r="B36" s="129" t="s">
        <v>58</v>
      </c>
      <c r="C36" s="130">
        <v>140</v>
      </c>
      <c r="D36" s="122">
        <v>4.0599999999999996</v>
      </c>
      <c r="E36" s="122">
        <v>4.4800000000000004</v>
      </c>
      <c r="F36" s="152">
        <v>5.6</v>
      </c>
      <c r="G36" s="152">
        <v>82.6</v>
      </c>
      <c r="H36" s="130" t="s">
        <v>15</v>
      </c>
      <c r="I36" s="133" t="s">
        <v>59</v>
      </c>
    </row>
    <row r="37" spans="1:9" x14ac:dyDescent="0.25">
      <c r="A37" s="142"/>
      <c r="B37" s="153" t="s">
        <v>67</v>
      </c>
      <c r="C37" s="142"/>
      <c r="D37" s="141">
        <f>SUM(D12+D15+D24+D27+D34+D36)</f>
        <v>95.61999999999999</v>
      </c>
      <c r="E37" s="141">
        <f t="shared" ref="E37:G37" si="2">SUM(E12+E15+E24+E27+E34+E36)</f>
        <v>70.320000000000007</v>
      </c>
      <c r="F37" s="141">
        <f t="shared" si="2"/>
        <v>353.26</v>
      </c>
      <c r="G37" s="141">
        <f t="shared" si="2"/>
        <v>2452.9500000000003</v>
      </c>
      <c r="H37" s="142"/>
      <c r="I37" s="138"/>
    </row>
    <row r="38" spans="1:9" x14ac:dyDescent="0.25">
      <c r="A38" s="289" t="s">
        <v>68</v>
      </c>
      <c r="B38" s="290"/>
      <c r="C38" s="290"/>
      <c r="D38" s="290"/>
      <c r="E38" s="290"/>
      <c r="F38" s="290"/>
      <c r="G38" s="290"/>
      <c r="H38" s="290"/>
      <c r="I38" s="291"/>
    </row>
    <row r="39" spans="1:9" x14ac:dyDescent="0.25">
      <c r="A39" s="279" t="s">
        <v>12</v>
      </c>
      <c r="B39" s="280"/>
      <c r="C39" s="136"/>
      <c r="D39" s="136"/>
      <c r="E39" s="136"/>
      <c r="F39" s="136"/>
      <c r="G39" s="136"/>
      <c r="H39" s="136"/>
      <c r="I39" s="123"/>
    </row>
    <row r="40" spans="1:9" ht="30" x14ac:dyDescent="0.25">
      <c r="A40" s="134">
        <v>1</v>
      </c>
      <c r="B40" s="154" t="s">
        <v>407</v>
      </c>
      <c r="C40" s="130" t="s">
        <v>14</v>
      </c>
      <c r="D40" s="155">
        <v>6.39</v>
      </c>
      <c r="E40" s="131">
        <v>7.82</v>
      </c>
      <c r="F40" s="130">
        <v>29.71</v>
      </c>
      <c r="G40" s="131">
        <v>214.4</v>
      </c>
      <c r="H40" s="130" t="s">
        <v>15</v>
      </c>
      <c r="I40" s="133" t="s">
        <v>408</v>
      </c>
    </row>
    <row r="41" spans="1:9" ht="30" x14ac:dyDescent="0.25">
      <c r="A41" s="128">
        <v>2</v>
      </c>
      <c r="B41" s="129" t="s">
        <v>313</v>
      </c>
      <c r="C41" s="130">
        <v>70</v>
      </c>
      <c r="D41" s="130">
        <v>6.24</v>
      </c>
      <c r="E41" s="130">
        <v>5.88</v>
      </c>
      <c r="F41" s="130">
        <v>2.16</v>
      </c>
      <c r="G41" s="130">
        <v>86.32</v>
      </c>
      <c r="H41" s="130" t="s">
        <v>15</v>
      </c>
      <c r="I41" s="132" t="s">
        <v>314</v>
      </c>
    </row>
    <row r="42" spans="1:9" ht="30" x14ac:dyDescent="0.25">
      <c r="A42" s="128">
        <v>3</v>
      </c>
      <c r="B42" s="129" t="s">
        <v>215</v>
      </c>
      <c r="C42" s="130">
        <v>50</v>
      </c>
      <c r="D42" s="131">
        <v>3.3</v>
      </c>
      <c r="E42" s="131">
        <v>0.6</v>
      </c>
      <c r="F42" s="131">
        <v>16.7</v>
      </c>
      <c r="G42" s="131">
        <v>87</v>
      </c>
      <c r="H42" s="130" t="s">
        <v>15</v>
      </c>
      <c r="I42" s="133" t="s">
        <v>216</v>
      </c>
    </row>
    <row r="43" spans="1:9" ht="30" x14ac:dyDescent="0.25">
      <c r="A43" s="128">
        <v>4</v>
      </c>
      <c r="B43" s="129" t="s">
        <v>395</v>
      </c>
      <c r="C43" s="130">
        <v>50</v>
      </c>
      <c r="D43" s="131">
        <v>3.8</v>
      </c>
      <c r="E43" s="131">
        <v>0.4</v>
      </c>
      <c r="F43" s="131">
        <v>24.7</v>
      </c>
      <c r="G43" s="131">
        <v>117.5</v>
      </c>
      <c r="H43" s="130" t="s">
        <v>15</v>
      </c>
      <c r="I43" s="133" t="s">
        <v>396</v>
      </c>
    </row>
    <row r="44" spans="1:9" ht="30" x14ac:dyDescent="0.25">
      <c r="A44" s="134">
        <v>5</v>
      </c>
      <c r="B44" s="129" t="s">
        <v>328</v>
      </c>
      <c r="C44" s="130">
        <v>10</v>
      </c>
      <c r="D44" s="130">
        <v>0.08</v>
      </c>
      <c r="E44" s="130">
        <v>7.25</v>
      </c>
      <c r="F44" s="130">
        <v>0.13</v>
      </c>
      <c r="G44" s="131">
        <v>66.099999999999994</v>
      </c>
      <c r="H44" s="127" t="s">
        <v>15</v>
      </c>
      <c r="I44" s="133" t="s">
        <v>329</v>
      </c>
    </row>
    <row r="45" spans="1:9" ht="30" customHeight="1" x14ac:dyDescent="0.25">
      <c r="A45" s="134">
        <v>6</v>
      </c>
      <c r="B45" s="129" t="s">
        <v>19</v>
      </c>
      <c r="C45" s="130" t="s">
        <v>20</v>
      </c>
      <c r="D45" s="131">
        <v>0</v>
      </c>
      <c r="E45" s="131">
        <v>0</v>
      </c>
      <c r="F45" s="130">
        <v>14.97</v>
      </c>
      <c r="G45" s="130">
        <v>59.85</v>
      </c>
      <c r="H45" s="130" t="s">
        <v>15</v>
      </c>
      <c r="I45" s="132" t="s">
        <v>21</v>
      </c>
    </row>
    <row r="46" spans="1:9" x14ac:dyDescent="0.25">
      <c r="A46" s="123"/>
      <c r="B46" s="123" t="s">
        <v>22</v>
      </c>
      <c r="C46" s="123"/>
      <c r="D46" s="135">
        <f>SUM(D40:D45)</f>
        <v>19.809999999999999</v>
      </c>
      <c r="E46" s="156">
        <f>SUM(E40:E45)</f>
        <v>21.95</v>
      </c>
      <c r="F46" s="135">
        <f>SUM(F40:F45)</f>
        <v>88.36999999999999</v>
      </c>
      <c r="G46" s="156">
        <f>SUM(G40:G45)</f>
        <v>631.17000000000007</v>
      </c>
      <c r="H46" s="123"/>
      <c r="I46" s="123"/>
    </row>
    <row r="47" spans="1:9" x14ac:dyDescent="0.25">
      <c r="A47" s="299" t="s">
        <v>23</v>
      </c>
      <c r="B47" s="299"/>
      <c r="C47" s="136"/>
      <c r="D47" s="136"/>
      <c r="E47" s="136"/>
      <c r="F47" s="136"/>
      <c r="G47" s="136"/>
      <c r="H47" s="136"/>
      <c r="I47" s="136"/>
    </row>
    <row r="48" spans="1:9" ht="30" x14ac:dyDescent="0.25">
      <c r="A48" s="134">
        <v>1</v>
      </c>
      <c r="B48" s="129" t="s">
        <v>194</v>
      </c>
      <c r="C48" s="130">
        <v>200</v>
      </c>
      <c r="D48" s="131">
        <v>2</v>
      </c>
      <c r="E48" s="131">
        <v>0.2</v>
      </c>
      <c r="F48" s="131">
        <v>5.8</v>
      </c>
      <c r="G48" s="131">
        <v>36</v>
      </c>
      <c r="H48" s="137" t="s">
        <v>15</v>
      </c>
      <c r="I48" s="138" t="s">
        <v>195</v>
      </c>
    </row>
    <row r="49" spans="1:9" x14ac:dyDescent="0.25">
      <c r="A49" s="123"/>
      <c r="B49" s="129" t="s">
        <v>28</v>
      </c>
      <c r="C49" s="123"/>
      <c r="D49" s="156">
        <f>SUM(D48)</f>
        <v>2</v>
      </c>
      <c r="E49" s="156">
        <f t="shared" ref="E49:G49" si="3">SUM(E48)</f>
        <v>0.2</v>
      </c>
      <c r="F49" s="156">
        <f t="shared" si="3"/>
        <v>5.8</v>
      </c>
      <c r="G49" s="156">
        <f t="shared" si="3"/>
        <v>36</v>
      </c>
      <c r="H49" s="123"/>
      <c r="I49" s="138"/>
    </row>
    <row r="50" spans="1:9" x14ac:dyDescent="0.25">
      <c r="A50" s="295" t="s">
        <v>29</v>
      </c>
      <c r="B50" s="296"/>
      <c r="C50" s="136"/>
      <c r="D50" s="136"/>
      <c r="E50" s="136"/>
      <c r="F50" s="136"/>
      <c r="G50" s="136"/>
      <c r="H50" s="136"/>
      <c r="I50" s="138"/>
    </row>
    <row r="51" spans="1:9" ht="30" x14ac:dyDescent="0.25">
      <c r="A51" s="128">
        <v>1</v>
      </c>
      <c r="B51" s="129" t="s">
        <v>196</v>
      </c>
      <c r="C51" s="130" t="s">
        <v>409</v>
      </c>
      <c r="D51" s="130">
        <v>1.46</v>
      </c>
      <c r="E51" s="130">
        <v>5.09</v>
      </c>
      <c r="F51" s="130">
        <v>8.5399999999999991</v>
      </c>
      <c r="G51" s="130">
        <v>85.74</v>
      </c>
      <c r="H51" s="130" t="s">
        <v>15</v>
      </c>
      <c r="I51" s="133" t="s">
        <v>410</v>
      </c>
    </row>
    <row r="52" spans="1:9" ht="30" x14ac:dyDescent="0.25">
      <c r="A52" s="128">
        <v>2</v>
      </c>
      <c r="B52" s="129" t="s">
        <v>139</v>
      </c>
      <c r="C52" s="130" t="s">
        <v>140</v>
      </c>
      <c r="D52" s="130">
        <v>4.24</v>
      </c>
      <c r="E52" s="130">
        <v>7.46</v>
      </c>
      <c r="F52" s="130">
        <v>16.23</v>
      </c>
      <c r="G52" s="130">
        <v>149.62</v>
      </c>
      <c r="H52" s="130" t="s">
        <v>15</v>
      </c>
      <c r="I52" s="132" t="s">
        <v>141</v>
      </c>
    </row>
    <row r="53" spans="1:9" ht="30" x14ac:dyDescent="0.25">
      <c r="A53" s="144">
        <v>3</v>
      </c>
      <c r="B53" s="129" t="s">
        <v>34</v>
      </c>
      <c r="C53" s="130" t="s">
        <v>35</v>
      </c>
      <c r="D53" s="130">
        <v>18.53</v>
      </c>
      <c r="E53" s="130">
        <v>15.23</v>
      </c>
      <c r="F53" s="130">
        <v>6.57</v>
      </c>
      <c r="G53" s="130">
        <v>237.82</v>
      </c>
      <c r="H53" s="130" t="s">
        <v>15</v>
      </c>
      <c r="I53" s="133" t="s">
        <v>36</v>
      </c>
    </row>
    <row r="54" spans="1:9" ht="30" x14ac:dyDescent="0.25">
      <c r="A54" s="128">
        <v>4</v>
      </c>
      <c r="B54" s="129" t="s">
        <v>411</v>
      </c>
      <c r="C54" s="130" t="s">
        <v>14</v>
      </c>
      <c r="D54" s="130">
        <v>11.94</v>
      </c>
      <c r="E54" s="130">
        <v>12.68</v>
      </c>
      <c r="F54" s="130">
        <v>55.46</v>
      </c>
      <c r="G54" s="130">
        <v>356.51</v>
      </c>
      <c r="H54" s="130" t="s">
        <v>15</v>
      </c>
      <c r="I54" s="132" t="s">
        <v>412</v>
      </c>
    </row>
    <row r="55" spans="1:9" ht="30" x14ac:dyDescent="0.25">
      <c r="A55" s="128">
        <v>3</v>
      </c>
      <c r="B55" s="129" t="s">
        <v>215</v>
      </c>
      <c r="C55" s="130">
        <v>50</v>
      </c>
      <c r="D55" s="131">
        <v>3.3</v>
      </c>
      <c r="E55" s="131">
        <v>0.6</v>
      </c>
      <c r="F55" s="131">
        <v>16.7</v>
      </c>
      <c r="G55" s="131">
        <v>87</v>
      </c>
      <c r="H55" s="130" t="s">
        <v>15</v>
      </c>
      <c r="I55" s="133" t="s">
        <v>216</v>
      </c>
    </row>
    <row r="56" spans="1:9" ht="30" x14ac:dyDescent="0.25">
      <c r="A56" s="128">
        <v>4</v>
      </c>
      <c r="B56" s="129" t="s">
        <v>395</v>
      </c>
      <c r="C56" s="130">
        <v>50</v>
      </c>
      <c r="D56" s="131">
        <v>3.8</v>
      </c>
      <c r="E56" s="131">
        <v>0.4</v>
      </c>
      <c r="F56" s="131">
        <v>24.7</v>
      </c>
      <c r="G56" s="131">
        <v>117.5</v>
      </c>
      <c r="H56" s="130" t="s">
        <v>15</v>
      </c>
      <c r="I56" s="133" t="s">
        <v>396</v>
      </c>
    </row>
    <row r="57" spans="1:9" ht="30" x14ac:dyDescent="0.25">
      <c r="A57" s="134">
        <v>7</v>
      </c>
      <c r="B57" s="147" t="s">
        <v>39</v>
      </c>
      <c r="C57" s="148">
        <v>200</v>
      </c>
      <c r="D57" s="149">
        <v>0.64</v>
      </c>
      <c r="E57" s="149">
        <v>0</v>
      </c>
      <c r="F57" s="149">
        <v>26.7</v>
      </c>
      <c r="G57" s="149">
        <v>109.4</v>
      </c>
      <c r="H57" s="148" t="s">
        <v>15</v>
      </c>
      <c r="I57" s="133" t="s">
        <v>40</v>
      </c>
    </row>
    <row r="58" spans="1:9" x14ac:dyDescent="0.25">
      <c r="A58" s="123"/>
      <c r="B58" s="123" t="s">
        <v>41</v>
      </c>
      <c r="C58" s="123"/>
      <c r="D58" s="151">
        <f>SUM(D51:D57)</f>
        <v>43.91</v>
      </c>
      <c r="E58" s="151">
        <f t="shared" ref="E58:G58" si="4">SUM(E51:E57)</f>
        <v>41.46</v>
      </c>
      <c r="F58" s="151">
        <f t="shared" si="4"/>
        <v>154.89999999999998</v>
      </c>
      <c r="G58" s="151">
        <f t="shared" si="4"/>
        <v>1143.5900000000001</v>
      </c>
      <c r="H58" s="142"/>
      <c r="I58" s="133"/>
    </row>
    <row r="59" spans="1:9" x14ac:dyDescent="0.25">
      <c r="A59" s="294" t="s">
        <v>42</v>
      </c>
      <c r="B59" s="294"/>
      <c r="C59" s="136"/>
      <c r="D59" s="136"/>
      <c r="E59" s="136"/>
      <c r="F59" s="136"/>
      <c r="G59" s="136"/>
      <c r="H59" s="136"/>
      <c r="I59" s="133"/>
    </row>
    <row r="60" spans="1:9" ht="30" x14ac:dyDescent="0.25">
      <c r="A60" s="134">
        <v>1</v>
      </c>
      <c r="B60" s="125" t="s">
        <v>413</v>
      </c>
      <c r="C60" s="127">
        <v>50</v>
      </c>
      <c r="D60" s="127">
        <v>3.76</v>
      </c>
      <c r="E60" s="157">
        <v>4.9000000000000004</v>
      </c>
      <c r="F60" s="157">
        <v>37.200000000000003</v>
      </c>
      <c r="G60" s="157">
        <v>208.5</v>
      </c>
      <c r="H60" s="127" t="s">
        <v>15</v>
      </c>
      <c r="I60" s="158" t="s">
        <v>292</v>
      </c>
    </row>
    <row r="61" spans="1:9" ht="30" x14ac:dyDescent="0.25">
      <c r="A61" s="134">
        <v>1</v>
      </c>
      <c r="B61" s="129" t="s">
        <v>248</v>
      </c>
      <c r="C61" s="130">
        <v>150</v>
      </c>
      <c r="D61" s="131">
        <v>0.6</v>
      </c>
      <c r="E61" s="131">
        <v>0.6</v>
      </c>
      <c r="F61" s="131">
        <v>14.7</v>
      </c>
      <c r="G61" s="131">
        <v>70.5</v>
      </c>
      <c r="H61" s="130" t="s">
        <v>15</v>
      </c>
      <c r="I61" s="138" t="s">
        <v>404</v>
      </c>
    </row>
    <row r="62" spans="1:9" x14ac:dyDescent="0.25">
      <c r="A62" s="159"/>
      <c r="B62" s="159" t="s">
        <v>47</v>
      </c>
      <c r="C62" s="136"/>
      <c r="D62" s="160">
        <f>SUM(D60:D61)</f>
        <v>4.3599999999999994</v>
      </c>
      <c r="E62" s="160">
        <f t="shared" ref="E62:G62" si="5">SUM(E60:E61)</f>
        <v>5.5</v>
      </c>
      <c r="F62" s="160">
        <f t="shared" si="5"/>
        <v>51.900000000000006</v>
      </c>
      <c r="G62" s="160">
        <f t="shared" si="5"/>
        <v>279</v>
      </c>
      <c r="H62" s="136"/>
      <c r="I62" s="146"/>
    </row>
    <row r="63" spans="1:9" x14ac:dyDescent="0.25">
      <c r="A63" s="279" t="s">
        <v>48</v>
      </c>
      <c r="B63" s="280"/>
      <c r="C63" s="136"/>
      <c r="D63" s="160"/>
      <c r="E63" s="160"/>
      <c r="F63" s="160"/>
      <c r="G63" s="160"/>
      <c r="H63" s="136"/>
      <c r="I63" s="146"/>
    </row>
    <row r="64" spans="1:9" ht="30" x14ac:dyDescent="0.25">
      <c r="A64" s="161">
        <v>1</v>
      </c>
      <c r="B64" s="129" t="s">
        <v>92</v>
      </c>
      <c r="C64" s="130">
        <v>100</v>
      </c>
      <c r="D64" s="130">
        <v>16.68</v>
      </c>
      <c r="E64" s="130">
        <v>9.57</v>
      </c>
      <c r="F64" s="130">
        <v>15.97</v>
      </c>
      <c r="G64" s="130">
        <v>219.88</v>
      </c>
      <c r="H64" s="130" t="s">
        <v>15</v>
      </c>
      <c r="I64" s="132" t="s">
        <v>93</v>
      </c>
    </row>
    <row r="65" spans="1:9" ht="30" x14ac:dyDescent="0.25">
      <c r="A65" s="128">
        <v>2</v>
      </c>
      <c r="B65" s="129" t="s">
        <v>192</v>
      </c>
      <c r="C65" s="130">
        <v>30</v>
      </c>
      <c r="D65" s="130">
        <v>0.12</v>
      </c>
      <c r="E65" s="131">
        <v>0</v>
      </c>
      <c r="F65" s="131">
        <v>19.5</v>
      </c>
      <c r="G65" s="131">
        <v>75</v>
      </c>
      <c r="H65" s="130" t="s">
        <v>15</v>
      </c>
      <c r="I65" s="132" t="s">
        <v>193</v>
      </c>
    </row>
    <row r="66" spans="1:9" ht="30" x14ac:dyDescent="0.25">
      <c r="A66" s="128">
        <v>3</v>
      </c>
      <c r="B66" s="129" t="s">
        <v>54</v>
      </c>
      <c r="C66" s="130" t="s">
        <v>55</v>
      </c>
      <c r="D66" s="130">
        <v>0.09</v>
      </c>
      <c r="E66" s="130">
        <v>0.01</v>
      </c>
      <c r="F66" s="130">
        <v>15.27</v>
      </c>
      <c r="G66" s="130">
        <v>63.25</v>
      </c>
      <c r="H66" s="130" t="s">
        <v>15</v>
      </c>
      <c r="I66" s="146" t="s">
        <v>56</v>
      </c>
    </row>
    <row r="67" spans="1:9" x14ac:dyDescent="0.25">
      <c r="A67" s="123"/>
      <c r="B67" s="150" t="s">
        <v>57</v>
      </c>
      <c r="C67" s="142"/>
      <c r="D67" s="151">
        <f>SUM(D66:D66)</f>
        <v>0.09</v>
      </c>
      <c r="E67" s="141">
        <f>SUM(E66:E66)</f>
        <v>0.01</v>
      </c>
      <c r="F67" s="151">
        <f>SUM(F66:F66)</f>
        <v>15.27</v>
      </c>
      <c r="G67" s="151">
        <f>SUM(G66:G66)</f>
        <v>63.25</v>
      </c>
      <c r="H67" s="142"/>
      <c r="I67" s="138"/>
    </row>
    <row r="68" spans="1:9" x14ac:dyDescent="0.25">
      <c r="A68" s="297">
        <v>0.875</v>
      </c>
      <c r="B68" s="298"/>
      <c r="C68" s="136"/>
      <c r="D68" s="136"/>
      <c r="E68" s="136"/>
      <c r="F68" s="136"/>
      <c r="G68" s="136"/>
      <c r="H68" s="136"/>
      <c r="I68" s="138"/>
    </row>
    <row r="69" spans="1:9" ht="30" x14ac:dyDescent="0.25">
      <c r="A69" s="134">
        <v>1</v>
      </c>
      <c r="B69" s="129" t="s">
        <v>58</v>
      </c>
      <c r="C69" s="130">
        <v>140</v>
      </c>
      <c r="D69" s="122">
        <v>4.0599999999999996</v>
      </c>
      <c r="E69" s="122">
        <v>4.4800000000000004</v>
      </c>
      <c r="F69" s="152">
        <v>5.6</v>
      </c>
      <c r="G69" s="152">
        <v>82.6</v>
      </c>
      <c r="H69" s="130" t="s">
        <v>15</v>
      </c>
      <c r="I69" s="133" t="s">
        <v>59</v>
      </c>
    </row>
    <row r="70" spans="1:9" x14ac:dyDescent="0.25">
      <c r="A70" s="142"/>
      <c r="B70" s="153" t="s">
        <v>67</v>
      </c>
      <c r="C70" s="142"/>
      <c r="D70" s="141">
        <f>SUM(D46+D49+D58+D62+D67+D69)</f>
        <v>74.23</v>
      </c>
      <c r="E70" s="141">
        <f t="shared" ref="E70:G70" si="6">SUM(E46+E49+E58+E62+E67+E69)</f>
        <v>73.600000000000009</v>
      </c>
      <c r="F70" s="141">
        <f t="shared" si="6"/>
        <v>321.83999999999997</v>
      </c>
      <c r="G70" s="141">
        <f t="shared" si="6"/>
        <v>2235.61</v>
      </c>
      <c r="H70" s="142"/>
      <c r="I70" s="138"/>
    </row>
    <row r="71" spans="1:9" x14ac:dyDescent="0.25">
      <c r="A71" s="289" t="s">
        <v>97</v>
      </c>
      <c r="B71" s="290"/>
      <c r="C71" s="290"/>
      <c r="D71" s="290"/>
      <c r="E71" s="290"/>
      <c r="F71" s="290"/>
      <c r="G71" s="290"/>
      <c r="H71" s="290"/>
      <c r="I71" s="291"/>
    </row>
    <row r="72" spans="1:9" x14ac:dyDescent="0.25">
      <c r="A72" s="279" t="s">
        <v>12</v>
      </c>
      <c r="B72" s="280"/>
      <c r="C72" s="136"/>
      <c r="D72" s="136"/>
      <c r="E72" s="136"/>
      <c r="F72" s="136"/>
      <c r="G72" s="136"/>
      <c r="H72" s="136"/>
      <c r="I72" s="123"/>
    </row>
    <row r="73" spans="1:9" ht="30" x14ac:dyDescent="0.25">
      <c r="A73" s="134">
        <v>1</v>
      </c>
      <c r="B73" s="154" t="s">
        <v>414</v>
      </c>
      <c r="C73" s="134" t="s">
        <v>415</v>
      </c>
      <c r="D73" s="134">
        <v>4.99</v>
      </c>
      <c r="E73" s="134">
        <v>5.73</v>
      </c>
      <c r="F73" s="162">
        <v>39.42</v>
      </c>
      <c r="G73" s="134">
        <v>228.95</v>
      </c>
      <c r="H73" s="130" t="s">
        <v>15</v>
      </c>
      <c r="I73" s="138" t="s">
        <v>155</v>
      </c>
    </row>
    <row r="74" spans="1:9" ht="30" x14ac:dyDescent="0.25">
      <c r="A74" s="128">
        <v>2</v>
      </c>
      <c r="B74" s="129" t="s">
        <v>24</v>
      </c>
      <c r="C74" s="130">
        <v>25</v>
      </c>
      <c r="D74" s="131">
        <v>5.8</v>
      </c>
      <c r="E74" s="130">
        <v>7.37</v>
      </c>
      <c r="F74" s="131">
        <v>0</v>
      </c>
      <c r="G74" s="131">
        <v>91</v>
      </c>
      <c r="H74" s="130" t="s">
        <v>15</v>
      </c>
      <c r="I74" s="146" t="s">
        <v>25</v>
      </c>
    </row>
    <row r="75" spans="1:9" ht="30" x14ac:dyDescent="0.25">
      <c r="A75" s="128">
        <v>3</v>
      </c>
      <c r="B75" s="129" t="s">
        <v>215</v>
      </c>
      <c r="C75" s="130">
        <v>50</v>
      </c>
      <c r="D75" s="131">
        <v>3.3</v>
      </c>
      <c r="E75" s="131">
        <v>0.6</v>
      </c>
      <c r="F75" s="131">
        <v>16.7</v>
      </c>
      <c r="G75" s="131">
        <v>87</v>
      </c>
      <c r="H75" s="130" t="s">
        <v>15</v>
      </c>
      <c r="I75" s="133" t="s">
        <v>216</v>
      </c>
    </row>
    <row r="76" spans="1:9" ht="30" x14ac:dyDescent="0.25">
      <c r="A76" s="128">
        <v>4</v>
      </c>
      <c r="B76" s="129" t="s">
        <v>395</v>
      </c>
      <c r="C76" s="130">
        <v>50</v>
      </c>
      <c r="D76" s="131">
        <v>3.8</v>
      </c>
      <c r="E76" s="131">
        <v>0.4</v>
      </c>
      <c r="F76" s="131">
        <v>24.7</v>
      </c>
      <c r="G76" s="131">
        <v>117.5</v>
      </c>
      <c r="H76" s="130" t="s">
        <v>15</v>
      </c>
      <c r="I76" s="133" t="s">
        <v>396</v>
      </c>
    </row>
    <row r="77" spans="1:9" ht="30" x14ac:dyDescent="0.25">
      <c r="A77" s="134">
        <v>5</v>
      </c>
      <c r="B77" s="129" t="s">
        <v>328</v>
      </c>
      <c r="C77" s="130">
        <v>10</v>
      </c>
      <c r="D77" s="130">
        <v>0.08</v>
      </c>
      <c r="E77" s="130">
        <v>7.25</v>
      </c>
      <c r="F77" s="130">
        <v>0.13</v>
      </c>
      <c r="G77" s="131">
        <v>66.099999999999994</v>
      </c>
      <c r="H77" s="127" t="s">
        <v>15</v>
      </c>
      <c r="I77" s="133" t="s">
        <v>329</v>
      </c>
    </row>
    <row r="78" spans="1:9" ht="30" customHeight="1" x14ac:dyDescent="0.25">
      <c r="A78" s="134">
        <v>6</v>
      </c>
      <c r="B78" s="129" t="s">
        <v>19</v>
      </c>
      <c r="C78" s="130" t="s">
        <v>20</v>
      </c>
      <c r="D78" s="131">
        <v>0</v>
      </c>
      <c r="E78" s="131">
        <v>0</v>
      </c>
      <c r="F78" s="130">
        <v>14.97</v>
      </c>
      <c r="G78" s="130">
        <v>59.85</v>
      </c>
      <c r="H78" s="130" t="s">
        <v>15</v>
      </c>
      <c r="I78" s="132" t="s">
        <v>21</v>
      </c>
    </row>
    <row r="79" spans="1:9" x14ac:dyDescent="0.25">
      <c r="A79" s="123"/>
      <c r="B79" s="123" t="s">
        <v>22</v>
      </c>
      <c r="C79" s="123"/>
      <c r="D79" s="135">
        <f>SUM(D73:D78:D78)</f>
        <v>17.97</v>
      </c>
      <c r="E79" s="135">
        <f>SUM(E73:E78:E78)</f>
        <v>21.35</v>
      </c>
      <c r="F79" s="135">
        <f>SUM(F73:F78:F78)</f>
        <v>95.92</v>
      </c>
      <c r="G79" s="156">
        <f>SUM(G73:G78:G78)</f>
        <v>650.40000000000009</v>
      </c>
      <c r="H79" s="123"/>
      <c r="I79" s="123"/>
    </row>
    <row r="80" spans="1:9" x14ac:dyDescent="0.25">
      <c r="A80" s="299" t="s">
        <v>23</v>
      </c>
      <c r="B80" s="299"/>
      <c r="C80" s="136"/>
      <c r="D80" s="136"/>
      <c r="E80" s="136"/>
      <c r="F80" s="136"/>
      <c r="G80" s="136"/>
      <c r="H80" s="156"/>
      <c r="I80" s="136"/>
    </row>
    <row r="81" spans="1:9" ht="30" x14ac:dyDescent="0.25">
      <c r="A81" s="134">
        <v>1</v>
      </c>
      <c r="B81" s="129" t="s">
        <v>416</v>
      </c>
      <c r="C81" s="130">
        <v>200</v>
      </c>
      <c r="D81" s="131">
        <v>1.4</v>
      </c>
      <c r="E81" s="131">
        <v>0.2</v>
      </c>
      <c r="F81" s="131">
        <v>26.4</v>
      </c>
      <c r="G81" s="131">
        <v>120</v>
      </c>
      <c r="H81" s="137" t="s">
        <v>15</v>
      </c>
      <c r="I81" s="138" t="s">
        <v>417</v>
      </c>
    </row>
    <row r="82" spans="1:9" x14ac:dyDescent="0.25">
      <c r="A82" s="139"/>
      <c r="B82" s="129" t="s">
        <v>28</v>
      </c>
      <c r="C82" s="140"/>
      <c r="D82" s="141">
        <f>SUM(D81)</f>
        <v>1.4</v>
      </c>
      <c r="E82" s="141">
        <f t="shared" ref="E82:G82" si="7">SUM(E81)</f>
        <v>0.2</v>
      </c>
      <c r="F82" s="141">
        <f t="shared" si="7"/>
        <v>26.4</v>
      </c>
      <c r="G82" s="141">
        <f t="shared" si="7"/>
        <v>120</v>
      </c>
      <c r="H82" s="142"/>
      <c r="I82" s="138"/>
    </row>
    <row r="83" spans="1:9" x14ac:dyDescent="0.25">
      <c r="A83" s="295" t="s">
        <v>29</v>
      </c>
      <c r="B83" s="296"/>
      <c r="C83" s="136"/>
      <c r="D83" s="136"/>
      <c r="E83" s="136"/>
      <c r="F83" s="136"/>
      <c r="G83" s="136"/>
      <c r="H83" s="136"/>
      <c r="I83" s="138"/>
    </row>
    <row r="84" spans="1:9" ht="30" x14ac:dyDescent="0.25">
      <c r="A84" s="128">
        <v>1</v>
      </c>
      <c r="B84" s="129" t="s">
        <v>322</v>
      </c>
      <c r="C84" s="130">
        <v>100</v>
      </c>
      <c r="D84" s="130">
        <v>1.65</v>
      </c>
      <c r="E84" s="130">
        <v>3.45</v>
      </c>
      <c r="F84" s="130">
        <v>6.02</v>
      </c>
      <c r="G84" s="130">
        <v>63.16</v>
      </c>
      <c r="H84" s="130" t="s">
        <v>15</v>
      </c>
      <c r="I84" s="138" t="s">
        <v>323</v>
      </c>
    </row>
    <row r="85" spans="1:9" ht="30" x14ac:dyDescent="0.25">
      <c r="A85" s="128">
        <v>2</v>
      </c>
      <c r="B85" s="129" t="s">
        <v>418</v>
      </c>
      <c r="C85" s="130" t="s">
        <v>419</v>
      </c>
      <c r="D85" s="131">
        <v>10.050000000000001</v>
      </c>
      <c r="E85" s="130">
        <v>4.83</v>
      </c>
      <c r="F85" s="130">
        <v>27.54</v>
      </c>
      <c r="G85" s="130">
        <v>193.96</v>
      </c>
      <c r="H85" s="130" t="s">
        <v>15</v>
      </c>
      <c r="I85" s="132" t="s">
        <v>420</v>
      </c>
    </row>
    <row r="86" spans="1:9" ht="30" x14ac:dyDescent="0.25">
      <c r="A86" s="128">
        <v>3</v>
      </c>
      <c r="B86" s="129" t="s">
        <v>421</v>
      </c>
      <c r="C86" s="130">
        <v>100</v>
      </c>
      <c r="D86" s="131">
        <v>11</v>
      </c>
      <c r="E86" s="131">
        <v>23.9</v>
      </c>
      <c r="F86" s="131">
        <v>0.4</v>
      </c>
      <c r="G86" s="131">
        <v>261</v>
      </c>
      <c r="H86" s="130" t="s">
        <v>15</v>
      </c>
      <c r="I86" s="133" t="s">
        <v>422</v>
      </c>
    </row>
    <row r="87" spans="1:9" ht="30" x14ac:dyDescent="0.25">
      <c r="A87" s="128">
        <v>4</v>
      </c>
      <c r="B87" s="129" t="s">
        <v>244</v>
      </c>
      <c r="C87" s="130">
        <v>155</v>
      </c>
      <c r="D87" s="130">
        <v>3.79</v>
      </c>
      <c r="E87" s="130">
        <v>4.16</v>
      </c>
      <c r="F87" s="130">
        <v>39.630000000000003</v>
      </c>
      <c r="G87" s="130">
        <v>211.37</v>
      </c>
      <c r="H87" s="130" t="s">
        <v>15</v>
      </c>
      <c r="I87" s="138" t="s">
        <v>423</v>
      </c>
    </row>
    <row r="88" spans="1:9" ht="30" x14ac:dyDescent="0.25">
      <c r="A88" s="128">
        <v>5</v>
      </c>
      <c r="B88" s="129" t="s">
        <v>215</v>
      </c>
      <c r="C88" s="130">
        <v>50</v>
      </c>
      <c r="D88" s="131">
        <v>3.3</v>
      </c>
      <c r="E88" s="131">
        <v>0.6</v>
      </c>
      <c r="F88" s="131">
        <v>16.7</v>
      </c>
      <c r="G88" s="131">
        <v>87</v>
      </c>
      <c r="H88" s="130" t="s">
        <v>15</v>
      </c>
      <c r="I88" s="133" t="s">
        <v>216</v>
      </c>
    </row>
    <row r="89" spans="1:9" ht="30" x14ac:dyDescent="0.25">
      <c r="A89" s="128">
        <v>6</v>
      </c>
      <c r="B89" s="129" t="s">
        <v>395</v>
      </c>
      <c r="C89" s="130">
        <v>50</v>
      </c>
      <c r="D89" s="131">
        <v>3.8</v>
      </c>
      <c r="E89" s="131">
        <v>0.4</v>
      </c>
      <c r="F89" s="131">
        <v>24.7</v>
      </c>
      <c r="G89" s="131">
        <v>117.5</v>
      </c>
      <c r="H89" s="130" t="s">
        <v>15</v>
      </c>
      <c r="I89" s="133" t="s">
        <v>396</v>
      </c>
    </row>
    <row r="90" spans="1:9" ht="30" x14ac:dyDescent="0.25">
      <c r="A90" s="128">
        <v>7</v>
      </c>
      <c r="B90" s="129" t="s">
        <v>39</v>
      </c>
      <c r="C90" s="130">
        <v>200</v>
      </c>
      <c r="D90" s="130">
        <v>0.64</v>
      </c>
      <c r="E90" s="131">
        <v>0</v>
      </c>
      <c r="F90" s="131">
        <v>26.7</v>
      </c>
      <c r="G90" s="131">
        <v>109.4</v>
      </c>
      <c r="H90" s="130" t="s">
        <v>15</v>
      </c>
      <c r="I90" s="138" t="s">
        <v>40</v>
      </c>
    </row>
    <row r="91" spans="1:9" x14ac:dyDescent="0.25">
      <c r="A91" s="123"/>
      <c r="B91" s="123" t="s">
        <v>41</v>
      </c>
      <c r="C91" s="123"/>
      <c r="D91" s="151">
        <f>SUM(D84:D90)</f>
        <v>34.230000000000004</v>
      </c>
      <c r="E91" s="151">
        <f>SUM(E84:E90)</f>
        <v>37.340000000000003</v>
      </c>
      <c r="F91" s="151">
        <f>SUM(F84:F90)</f>
        <v>141.69</v>
      </c>
      <c r="G91" s="151">
        <f>SUM(G84:G90)</f>
        <v>1043.3900000000001</v>
      </c>
      <c r="H91" s="142"/>
      <c r="I91" s="133"/>
    </row>
    <row r="92" spans="1:9" x14ac:dyDescent="0.25">
      <c r="A92" s="292" t="s">
        <v>42</v>
      </c>
      <c r="B92" s="293"/>
      <c r="C92" s="136"/>
      <c r="D92" s="136"/>
      <c r="E92" s="136"/>
      <c r="F92" s="136"/>
      <c r="G92" s="136"/>
      <c r="H92" s="136"/>
      <c r="I92" s="133"/>
    </row>
    <row r="93" spans="1:9" ht="30" x14ac:dyDescent="0.25">
      <c r="A93" s="134">
        <v>1</v>
      </c>
      <c r="B93" s="129" t="s">
        <v>424</v>
      </c>
      <c r="C93" s="130">
        <v>200</v>
      </c>
      <c r="D93" s="131">
        <v>3</v>
      </c>
      <c r="E93" s="131">
        <v>1</v>
      </c>
      <c r="F93" s="131">
        <v>42</v>
      </c>
      <c r="G93" s="131">
        <v>192</v>
      </c>
      <c r="H93" s="130" t="s">
        <v>15</v>
      </c>
      <c r="I93" s="138" t="s">
        <v>425</v>
      </c>
    </row>
    <row r="94" spans="1:9" x14ac:dyDescent="0.25">
      <c r="A94" s="142"/>
      <c r="B94" s="150" t="s">
        <v>47</v>
      </c>
      <c r="C94" s="142"/>
      <c r="D94" s="141">
        <f>SUM(D93)</f>
        <v>3</v>
      </c>
      <c r="E94" s="141">
        <f t="shared" ref="E94:G94" si="8">SUM(E93)</f>
        <v>1</v>
      </c>
      <c r="F94" s="141">
        <f t="shared" si="8"/>
        <v>42</v>
      </c>
      <c r="G94" s="141">
        <f t="shared" si="8"/>
        <v>192</v>
      </c>
      <c r="H94" s="142"/>
      <c r="I94" s="133"/>
    </row>
    <row r="95" spans="1:9" x14ac:dyDescent="0.25">
      <c r="A95" s="279" t="s">
        <v>48</v>
      </c>
      <c r="B95" s="280"/>
      <c r="C95" s="136"/>
      <c r="D95" s="136"/>
      <c r="E95" s="136"/>
      <c r="F95" s="136"/>
      <c r="G95" s="136"/>
      <c r="H95" s="136"/>
      <c r="I95" s="146"/>
    </row>
    <row r="96" spans="1:9" ht="30" x14ac:dyDescent="0.25">
      <c r="A96" s="134">
        <v>1</v>
      </c>
      <c r="B96" s="154" t="s">
        <v>149</v>
      </c>
      <c r="C96" s="130" t="s">
        <v>150</v>
      </c>
      <c r="D96" s="130">
        <v>18.850000000000001</v>
      </c>
      <c r="E96" s="131">
        <v>11.43</v>
      </c>
      <c r="F96" s="130">
        <v>9.5399999999999991</v>
      </c>
      <c r="G96" s="131">
        <v>215.9</v>
      </c>
      <c r="H96" s="130" t="s">
        <v>15</v>
      </c>
      <c r="I96" s="132" t="s">
        <v>151</v>
      </c>
    </row>
    <row r="97" spans="1:9" ht="30" x14ac:dyDescent="0.25">
      <c r="A97" s="128">
        <v>2</v>
      </c>
      <c r="B97" s="129" t="s">
        <v>37</v>
      </c>
      <c r="C97" s="130">
        <v>150</v>
      </c>
      <c r="D97" s="130">
        <v>3.34</v>
      </c>
      <c r="E97" s="130">
        <v>6.31</v>
      </c>
      <c r="F97" s="130">
        <v>22.53</v>
      </c>
      <c r="G97" s="130">
        <v>160.57</v>
      </c>
      <c r="H97" s="130" t="s">
        <v>15</v>
      </c>
      <c r="I97" s="133" t="s">
        <v>187</v>
      </c>
    </row>
    <row r="98" spans="1:9" ht="30" x14ac:dyDescent="0.25">
      <c r="A98" s="128">
        <v>3</v>
      </c>
      <c r="B98" s="129" t="s">
        <v>215</v>
      </c>
      <c r="C98" s="130">
        <v>50</v>
      </c>
      <c r="D98" s="131">
        <v>3.3</v>
      </c>
      <c r="E98" s="131">
        <v>0.6</v>
      </c>
      <c r="F98" s="131">
        <v>16.7</v>
      </c>
      <c r="G98" s="131">
        <v>87</v>
      </c>
      <c r="H98" s="130" t="s">
        <v>15</v>
      </c>
      <c r="I98" s="133" t="s">
        <v>216</v>
      </c>
    </row>
    <row r="99" spans="1:9" ht="30" x14ac:dyDescent="0.25">
      <c r="A99" s="128">
        <v>4</v>
      </c>
      <c r="B99" s="129" t="s">
        <v>395</v>
      </c>
      <c r="C99" s="130">
        <v>50</v>
      </c>
      <c r="D99" s="131">
        <v>3.8</v>
      </c>
      <c r="E99" s="131">
        <v>0.4</v>
      </c>
      <c r="F99" s="131">
        <v>24.7</v>
      </c>
      <c r="G99" s="131">
        <v>117.5</v>
      </c>
      <c r="H99" s="130" t="s">
        <v>15</v>
      </c>
      <c r="I99" s="133" t="s">
        <v>396</v>
      </c>
    </row>
    <row r="100" spans="1:9" ht="30" customHeight="1" x14ac:dyDescent="0.25">
      <c r="A100" s="134">
        <v>5</v>
      </c>
      <c r="B100" s="129" t="s">
        <v>19</v>
      </c>
      <c r="C100" s="130" t="s">
        <v>20</v>
      </c>
      <c r="D100" s="131">
        <v>0</v>
      </c>
      <c r="E100" s="131">
        <v>0</v>
      </c>
      <c r="F100" s="130">
        <v>14.97</v>
      </c>
      <c r="G100" s="130">
        <v>59.85</v>
      </c>
      <c r="H100" s="130" t="s">
        <v>15</v>
      </c>
      <c r="I100" s="132" t="s">
        <v>21</v>
      </c>
    </row>
    <row r="101" spans="1:9" x14ac:dyDescent="0.25">
      <c r="A101" s="123"/>
      <c r="B101" s="123" t="s">
        <v>57</v>
      </c>
      <c r="C101" s="123"/>
      <c r="D101" s="141">
        <f>SUM(D96:D100:D100)</f>
        <v>29.290000000000003</v>
      </c>
      <c r="E101" s="141">
        <f>SUM(E96:E100:E100)</f>
        <v>18.739999999999998</v>
      </c>
      <c r="F101" s="141">
        <f>SUM(F96:F100:F100)</f>
        <v>88.44</v>
      </c>
      <c r="G101" s="141">
        <f>SUM(G96:G100:G100)</f>
        <v>640.82000000000005</v>
      </c>
      <c r="H101" s="142"/>
      <c r="I101" s="138"/>
    </row>
    <row r="102" spans="1:9" x14ac:dyDescent="0.25">
      <c r="A102" s="297">
        <v>0.875</v>
      </c>
      <c r="B102" s="298"/>
      <c r="C102" s="136"/>
      <c r="D102" s="136"/>
      <c r="E102" s="136"/>
      <c r="F102" s="136"/>
      <c r="G102" s="136"/>
      <c r="H102" s="136"/>
      <c r="I102" s="138"/>
    </row>
    <row r="103" spans="1:9" ht="30" x14ac:dyDescent="0.25">
      <c r="A103" s="134">
        <v>1</v>
      </c>
      <c r="B103" s="129" t="s">
        <v>58</v>
      </c>
      <c r="C103" s="130">
        <v>140</v>
      </c>
      <c r="D103" s="122">
        <v>4.0599999999999996</v>
      </c>
      <c r="E103" s="122">
        <v>4.4800000000000004</v>
      </c>
      <c r="F103" s="152">
        <v>5.6</v>
      </c>
      <c r="G103" s="152">
        <v>82.6</v>
      </c>
      <c r="H103" s="130" t="s">
        <v>15</v>
      </c>
      <c r="I103" s="133" t="s">
        <v>59</v>
      </c>
    </row>
    <row r="104" spans="1:9" x14ac:dyDescent="0.25">
      <c r="A104" s="123"/>
      <c r="B104" s="153" t="s">
        <v>67</v>
      </c>
      <c r="C104" s="123"/>
      <c r="D104" s="156">
        <f>SUM(D79+D82+D91+D101+D103)</f>
        <v>86.95</v>
      </c>
      <c r="E104" s="156">
        <f t="shared" ref="E104:G104" si="9">SUM(E79+E82+E91+E101+E103)</f>
        <v>82.11</v>
      </c>
      <c r="F104" s="156">
        <f t="shared" si="9"/>
        <v>358.05</v>
      </c>
      <c r="G104" s="156">
        <f t="shared" si="9"/>
        <v>2537.21</v>
      </c>
      <c r="H104" s="123"/>
      <c r="I104" s="123"/>
    </row>
    <row r="105" spans="1:9" x14ac:dyDescent="0.25">
      <c r="A105" s="289" t="s">
        <v>117</v>
      </c>
      <c r="B105" s="290"/>
      <c r="C105" s="290"/>
      <c r="D105" s="290"/>
      <c r="E105" s="290"/>
      <c r="F105" s="290"/>
      <c r="G105" s="290"/>
      <c r="H105" s="290"/>
      <c r="I105" s="291"/>
    </row>
    <row r="106" spans="1:9" x14ac:dyDescent="0.25">
      <c r="A106" s="279" t="s">
        <v>12</v>
      </c>
      <c r="B106" s="280"/>
      <c r="C106" s="136"/>
      <c r="D106" s="136"/>
      <c r="E106" s="136"/>
      <c r="F106" s="136"/>
      <c r="G106" s="136"/>
      <c r="H106" s="136"/>
      <c r="I106" s="123"/>
    </row>
    <row r="107" spans="1:9" ht="30" x14ac:dyDescent="0.25">
      <c r="A107" s="128">
        <v>1</v>
      </c>
      <c r="B107" s="129" t="s">
        <v>426</v>
      </c>
      <c r="C107" s="130" t="s">
        <v>14</v>
      </c>
      <c r="D107" s="130">
        <v>4.58</v>
      </c>
      <c r="E107" s="130">
        <v>5.53</v>
      </c>
      <c r="F107" s="131">
        <v>23.6</v>
      </c>
      <c r="G107" s="130">
        <v>282.23</v>
      </c>
      <c r="H107" s="130" t="s">
        <v>15</v>
      </c>
      <c r="I107" s="132" t="s">
        <v>119</v>
      </c>
    </row>
    <row r="108" spans="1:9" ht="30" x14ac:dyDescent="0.25">
      <c r="A108" s="128">
        <v>2</v>
      </c>
      <c r="B108" s="129" t="s">
        <v>313</v>
      </c>
      <c r="C108" s="130">
        <v>70</v>
      </c>
      <c r="D108" s="130">
        <v>6.24</v>
      </c>
      <c r="E108" s="130">
        <v>5.88</v>
      </c>
      <c r="F108" s="130">
        <v>2.16</v>
      </c>
      <c r="G108" s="130">
        <v>86.32</v>
      </c>
      <c r="H108" s="130" t="s">
        <v>15</v>
      </c>
      <c r="I108" s="132" t="s">
        <v>314</v>
      </c>
    </row>
    <row r="109" spans="1:9" ht="30" x14ac:dyDescent="0.25">
      <c r="A109" s="128">
        <v>3</v>
      </c>
      <c r="B109" s="129" t="s">
        <v>215</v>
      </c>
      <c r="C109" s="130">
        <v>50</v>
      </c>
      <c r="D109" s="131">
        <v>3.3</v>
      </c>
      <c r="E109" s="131">
        <v>0.6</v>
      </c>
      <c r="F109" s="131">
        <v>16.7</v>
      </c>
      <c r="G109" s="131">
        <v>87</v>
      </c>
      <c r="H109" s="130" t="s">
        <v>15</v>
      </c>
      <c r="I109" s="133" t="s">
        <v>216</v>
      </c>
    </row>
    <row r="110" spans="1:9" ht="30" x14ac:dyDescent="0.25">
      <c r="A110" s="128">
        <v>4</v>
      </c>
      <c r="B110" s="129" t="s">
        <v>395</v>
      </c>
      <c r="C110" s="130">
        <v>50</v>
      </c>
      <c r="D110" s="131">
        <v>3.8</v>
      </c>
      <c r="E110" s="131">
        <v>0.4</v>
      </c>
      <c r="F110" s="131">
        <v>24.7</v>
      </c>
      <c r="G110" s="131">
        <v>117.5</v>
      </c>
      <c r="H110" s="130" t="s">
        <v>15</v>
      </c>
      <c r="I110" s="133" t="s">
        <v>396</v>
      </c>
    </row>
    <row r="111" spans="1:9" ht="30" x14ac:dyDescent="0.25">
      <c r="A111" s="134">
        <v>5</v>
      </c>
      <c r="B111" s="129" t="s">
        <v>328</v>
      </c>
      <c r="C111" s="130">
        <v>10</v>
      </c>
      <c r="D111" s="130">
        <v>0.08</v>
      </c>
      <c r="E111" s="130">
        <v>7.25</v>
      </c>
      <c r="F111" s="130">
        <v>0.13</v>
      </c>
      <c r="G111" s="131">
        <v>66.099999999999994</v>
      </c>
      <c r="H111" s="127" t="s">
        <v>15</v>
      </c>
      <c r="I111" s="133" t="s">
        <v>329</v>
      </c>
    </row>
    <row r="112" spans="1:9" ht="30" customHeight="1" x14ac:dyDescent="0.25">
      <c r="A112" s="134">
        <v>6</v>
      </c>
      <c r="B112" s="129" t="s">
        <v>19</v>
      </c>
      <c r="C112" s="130" t="s">
        <v>20</v>
      </c>
      <c r="D112" s="131">
        <v>0</v>
      </c>
      <c r="E112" s="131">
        <v>0</v>
      </c>
      <c r="F112" s="130">
        <v>14.97</v>
      </c>
      <c r="G112" s="130">
        <v>59.85</v>
      </c>
      <c r="H112" s="130" t="s">
        <v>15</v>
      </c>
      <c r="I112" s="132" t="s">
        <v>21</v>
      </c>
    </row>
    <row r="113" spans="1:9" x14ac:dyDescent="0.25">
      <c r="A113" s="123"/>
      <c r="B113" s="123" t="s">
        <v>22</v>
      </c>
      <c r="C113" s="123"/>
      <c r="D113" s="156">
        <f>SUM(D107:D112)</f>
        <v>18</v>
      </c>
      <c r="E113" s="156">
        <f>SUM(E107:E112)</f>
        <v>19.66</v>
      </c>
      <c r="F113" s="156">
        <f>SUM(F107:F112)</f>
        <v>82.259999999999991</v>
      </c>
      <c r="G113" s="156">
        <f>SUM(G107:G112)</f>
        <v>699</v>
      </c>
      <c r="H113" s="123"/>
      <c r="I113" s="123"/>
    </row>
    <row r="114" spans="1:9" x14ac:dyDescent="0.25">
      <c r="A114" s="292" t="s">
        <v>23</v>
      </c>
      <c r="B114" s="293"/>
      <c r="C114" s="123"/>
      <c r="D114" s="135"/>
      <c r="E114" s="156"/>
      <c r="F114" s="156"/>
      <c r="G114" s="135"/>
      <c r="H114" s="163"/>
      <c r="I114" s="123"/>
    </row>
    <row r="115" spans="1:9" ht="30" x14ac:dyDescent="0.25">
      <c r="A115" s="134">
        <v>1</v>
      </c>
      <c r="B115" s="129" t="s">
        <v>194</v>
      </c>
      <c r="C115" s="130">
        <v>200</v>
      </c>
      <c r="D115" s="131">
        <v>2</v>
      </c>
      <c r="E115" s="131">
        <v>0.2</v>
      </c>
      <c r="F115" s="131">
        <v>5.8</v>
      </c>
      <c r="G115" s="131">
        <v>36</v>
      </c>
      <c r="H115" s="137" t="s">
        <v>15</v>
      </c>
      <c r="I115" s="138" t="s">
        <v>195</v>
      </c>
    </row>
    <row r="116" spans="1:9" x14ac:dyDescent="0.25">
      <c r="A116" s="139"/>
      <c r="B116" s="129" t="s">
        <v>28</v>
      </c>
      <c r="C116" s="140"/>
      <c r="D116" s="141">
        <f>SUM(D115)</f>
        <v>2</v>
      </c>
      <c r="E116" s="141">
        <f t="shared" ref="E116:G116" si="10">SUM(E115)</f>
        <v>0.2</v>
      </c>
      <c r="F116" s="141">
        <f t="shared" si="10"/>
        <v>5.8</v>
      </c>
      <c r="G116" s="141">
        <f t="shared" si="10"/>
        <v>36</v>
      </c>
      <c r="H116" s="142"/>
      <c r="I116" s="138"/>
    </row>
    <row r="117" spans="1:9" x14ac:dyDescent="0.25">
      <c r="A117" s="295" t="s">
        <v>29</v>
      </c>
      <c r="B117" s="296"/>
      <c r="C117" s="136"/>
      <c r="D117" s="136"/>
      <c r="E117" s="136"/>
      <c r="F117" s="136"/>
      <c r="G117" s="136"/>
      <c r="H117" s="136"/>
      <c r="I117" s="138"/>
    </row>
    <row r="118" spans="1:9" ht="30" x14ac:dyDescent="0.25">
      <c r="A118" s="128">
        <v>1</v>
      </c>
      <c r="B118" s="129" t="s">
        <v>397</v>
      </c>
      <c r="C118" s="130" t="s">
        <v>398</v>
      </c>
      <c r="D118" s="130">
        <v>2.77</v>
      </c>
      <c r="E118" s="130">
        <v>4.2300000000000004</v>
      </c>
      <c r="F118" s="130">
        <v>9.4600000000000009</v>
      </c>
      <c r="G118" s="131">
        <v>88.8</v>
      </c>
      <c r="H118" s="130" t="s">
        <v>15</v>
      </c>
      <c r="I118" s="138" t="s">
        <v>369</v>
      </c>
    </row>
    <row r="119" spans="1:9" ht="30" x14ac:dyDescent="0.25">
      <c r="A119" s="128">
        <v>2</v>
      </c>
      <c r="B119" s="129" t="s">
        <v>124</v>
      </c>
      <c r="C119" s="130">
        <v>400</v>
      </c>
      <c r="D119" s="130">
        <v>3.06</v>
      </c>
      <c r="E119" s="130">
        <v>4.41</v>
      </c>
      <c r="F119" s="130">
        <v>18.13</v>
      </c>
      <c r="G119" s="130">
        <v>114.76</v>
      </c>
      <c r="H119" s="130" t="s">
        <v>15</v>
      </c>
      <c r="I119" s="132" t="s">
        <v>427</v>
      </c>
    </row>
    <row r="120" spans="1:9" ht="30" x14ac:dyDescent="0.25">
      <c r="A120" s="128">
        <v>3</v>
      </c>
      <c r="B120" s="129" t="s">
        <v>428</v>
      </c>
      <c r="C120" s="130">
        <v>200</v>
      </c>
      <c r="D120" s="130">
        <v>21.91</v>
      </c>
      <c r="E120" s="130">
        <v>24.31</v>
      </c>
      <c r="F120" s="130">
        <v>36.04</v>
      </c>
      <c r="G120" s="130">
        <v>451.81</v>
      </c>
      <c r="H120" s="130" t="s">
        <v>15</v>
      </c>
      <c r="I120" s="132" t="s">
        <v>429</v>
      </c>
    </row>
    <row r="121" spans="1:9" ht="30" x14ac:dyDescent="0.25">
      <c r="A121" s="128">
        <v>4</v>
      </c>
      <c r="B121" s="129" t="s">
        <v>215</v>
      </c>
      <c r="C121" s="130">
        <v>50</v>
      </c>
      <c r="D121" s="131">
        <v>3.3</v>
      </c>
      <c r="E121" s="131">
        <v>0.6</v>
      </c>
      <c r="F121" s="131">
        <v>16.7</v>
      </c>
      <c r="G121" s="131">
        <v>87</v>
      </c>
      <c r="H121" s="130" t="s">
        <v>15</v>
      </c>
      <c r="I121" s="133" t="s">
        <v>216</v>
      </c>
    </row>
    <row r="122" spans="1:9" ht="30" x14ac:dyDescent="0.25">
      <c r="A122" s="128">
        <v>5</v>
      </c>
      <c r="B122" s="129" t="s">
        <v>395</v>
      </c>
      <c r="C122" s="130">
        <v>50</v>
      </c>
      <c r="D122" s="131">
        <v>3.8</v>
      </c>
      <c r="E122" s="131">
        <v>0.4</v>
      </c>
      <c r="F122" s="131">
        <v>24.7</v>
      </c>
      <c r="G122" s="131">
        <v>117.5</v>
      </c>
      <c r="H122" s="130" t="s">
        <v>15</v>
      </c>
      <c r="I122" s="133" t="s">
        <v>396</v>
      </c>
    </row>
    <row r="123" spans="1:9" ht="30" x14ac:dyDescent="0.25">
      <c r="A123" s="128">
        <v>6</v>
      </c>
      <c r="B123" s="129" t="s">
        <v>146</v>
      </c>
      <c r="C123" s="130" t="s">
        <v>147</v>
      </c>
      <c r="D123" s="130">
        <v>0.13</v>
      </c>
      <c r="E123" s="131">
        <v>0</v>
      </c>
      <c r="F123" s="130">
        <v>39.520000000000003</v>
      </c>
      <c r="G123" s="130">
        <v>158.58000000000001</v>
      </c>
      <c r="H123" s="130" t="s">
        <v>15</v>
      </c>
      <c r="I123" s="132" t="s">
        <v>148</v>
      </c>
    </row>
    <row r="124" spans="1:9" x14ac:dyDescent="0.25">
      <c r="A124" s="123"/>
      <c r="B124" s="123" t="s">
        <v>41</v>
      </c>
      <c r="C124" s="142"/>
      <c r="D124" s="141">
        <f>SUM(D118:D123:D123)</f>
        <v>34.970000000000006</v>
      </c>
      <c r="E124" s="141">
        <f>SUM(E118:E123:E123)</f>
        <v>33.950000000000003</v>
      </c>
      <c r="F124" s="141">
        <f>SUM(F118:F123:F123)</f>
        <v>144.55000000000001</v>
      </c>
      <c r="G124" s="141">
        <f>SUM(G118:G123:G123)</f>
        <v>1018.45</v>
      </c>
      <c r="H124" s="142"/>
      <c r="I124" s="132"/>
    </row>
    <row r="125" spans="1:9" x14ac:dyDescent="0.25">
      <c r="A125" s="292" t="s">
        <v>42</v>
      </c>
      <c r="B125" s="280"/>
      <c r="C125" s="136"/>
      <c r="D125" s="136"/>
      <c r="E125" s="136"/>
      <c r="F125" s="136"/>
      <c r="G125" s="136"/>
      <c r="H125" s="136"/>
      <c r="I125" s="132"/>
    </row>
    <row r="126" spans="1:9" ht="30" x14ac:dyDescent="0.25">
      <c r="A126" s="134">
        <v>1</v>
      </c>
      <c r="B126" s="125" t="s">
        <v>413</v>
      </c>
      <c r="C126" s="127">
        <v>50</v>
      </c>
      <c r="D126" s="127">
        <v>3.76</v>
      </c>
      <c r="E126" s="157">
        <v>4.9000000000000004</v>
      </c>
      <c r="F126" s="157">
        <v>37.200000000000003</v>
      </c>
      <c r="G126" s="157">
        <v>208.5</v>
      </c>
      <c r="H126" s="127" t="s">
        <v>15</v>
      </c>
      <c r="I126" s="158" t="s">
        <v>292</v>
      </c>
    </row>
    <row r="127" spans="1:9" ht="30" x14ac:dyDescent="0.25">
      <c r="A127" s="134">
        <v>1</v>
      </c>
      <c r="B127" s="129" t="s">
        <v>248</v>
      </c>
      <c r="C127" s="130">
        <v>150</v>
      </c>
      <c r="D127" s="131">
        <v>0.6</v>
      </c>
      <c r="E127" s="131">
        <v>0.6</v>
      </c>
      <c r="F127" s="131">
        <v>14.7</v>
      </c>
      <c r="G127" s="131">
        <v>70.5</v>
      </c>
      <c r="H127" s="130" t="s">
        <v>15</v>
      </c>
      <c r="I127" s="138" t="s">
        <v>404</v>
      </c>
    </row>
    <row r="128" spans="1:9" x14ac:dyDescent="0.25">
      <c r="A128" s="142"/>
      <c r="B128" s="150" t="s">
        <v>47</v>
      </c>
      <c r="C128" s="142"/>
      <c r="D128" s="141">
        <f>SUM(D126:D127)</f>
        <v>4.3599999999999994</v>
      </c>
      <c r="E128" s="141">
        <f t="shared" ref="E128:F128" si="11">SUM(E126:E127)</f>
        <v>5.5</v>
      </c>
      <c r="F128" s="141">
        <f t="shared" si="11"/>
        <v>51.900000000000006</v>
      </c>
      <c r="G128" s="141">
        <f>SUM(G126:G127)</f>
        <v>279</v>
      </c>
      <c r="H128" s="142"/>
      <c r="I128" s="133"/>
    </row>
    <row r="129" spans="1:9" x14ac:dyDescent="0.25">
      <c r="A129" s="279" t="s">
        <v>48</v>
      </c>
      <c r="B129" s="280"/>
      <c r="C129" s="164"/>
      <c r="D129" s="164"/>
      <c r="E129" s="164"/>
      <c r="F129" s="164"/>
      <c r="G129" s="164"/>
      <c r="H129" s="164"/>
      <c r="I129" s="132"/>
    </row>
    <row r="130" spans="1:9" ht="30" x14ac:dyDescent="0.25">
      <c r="A130" s="128">
        <v>1</v>
      </c>
      <c r="B130" s="145" t="s">
        <v>430</v>
      </c>
      <c r="C130" s="130">
        <v>220</v>
      </c>
      <c r="D130" s="130">
        <v>19.38</v>
      </c>
      <c r="E130" s="130">
        <v>14.86</v>
      </c>
      <c r="F130" s="131">
        <v>46.6</v>
      </c>
      <c r="G130" s="131">
        <v>398.1</v>
      </c>
      <c r="H130" s="130" t="s">
        <v>15</v>
      </c>
      <c r="I130" s="133" t="s">
        <v>431</v>
      </c>
    </row>
    <row r="131" spans="1:9" ht="30" x14ac:dyDescent="0.25">
      <c r="A131" s="128">
        <v>2</v>
      </c>
      <c r="B131" s="129" t="s">
        <v>215</v>
      </c>
      <c r="C131" s="130">
        <v>50</v>
      </c>
      <c r="D131" s="131">
        <v>3.3</v>
      </c>
      <c r="E131" s="131">
        <v>0.6</v>
      </c>
      <c r="F131" s="131">
        <v>16.7</v>
      </c>
      <c r="G131" s="131">
        <v>87</v>
      </c>
      <c r="H131" s="130" t="s">
        <v>15</v>
      </c>
      <c r="I131" s="133" t="s">
        <v>216</v>
      </c>
    </row>
    <row r="132" spans="1:9" ht="30" x14ac:dyDescent="0.25">
      <c r="A132" s="128">
        <v>3</v>
      </c>
      <c r="B132" s="129" t="s">
        <v>395</v>
      </c>
      <c r="C132" s="130">
        <v>50</v>
      </c>
      <c r="D132" s="131">
        <v>3.8</v>
      </c>
      <c r="E132" s="131">
        <v>0.4</v>
      </c>
      <c r="F132" s="131">
        <v>24.7</v>
      </c>
      <c r="G132" s="131">
        <v>117.5</v>
      </c>
      <c r="H132" s="130" t="s">
        <v>15</v>
      </c>
      <c r="I132" s="133" t="s">
        <v>396</v>
      </c>
    </row>
    <row r="133" spans="1:9" ht="30" x14ac:dyDescent="0.25">
      <c r="A133" s="128">
        <v>4</v>
      </c>
      <c r="B133" s="129" t="s">
        <v>19</v>
      </c>
      <c r="C133" s="130" t="s">
        <v>20</v>
      </c>
      <c r="D133" s="131">
        <v>0</v>
      </c>
      <c r="E133" s="131">
        <v>0</v>
      </c>
      <c r="F133" s="130">
        <v>14.97</v>
      </c>
      <c r="G133" s="130">
        <v>59.85</v>
      </c>
      <c r="H133" s="130" t="s">
        <v>15</v>
      </c>
      <c r="I133" s="132" t="s">
        <v>21</v>
      </c>
    </row>
    <row r="134" spans="1:9" x14ac:dyDescent="0.25">
      <c r="A134" s="123"/>
      <c r="B134" s="123" t="s">
        <v>57</v>
      </c>
      <c r="C134" s="142"/>
      <c r="D134" s="151">
        <f>SUM(D130:D133:D133)</f>
        <v>26.48</v>
      </c>
      <c r="E134" s="151">
        <f>SUM(E130:E133:E133)</f>
        <v>15.86</v>
      </c>
      <c r="F134" s="151">
        <f>SUM(F130:F133:F133)</f>
        <v>102.97</v>
      </c>
      <c r="G134" s="151">
        <f>SUM(G130:G133:G133)</f>
        <v>662.45</v>
      </c>
      <c r="H134" s="142"/>
      <c r="I134" s="132"/>
    </row>
    <row r="135" spans="1:9" x14ac:dyDescent="0.25">
      <c r="A135" s="297">
        <v>0.875</v>
      </c>
      <c r="B135" s="298"/>
      <c r="C135" s="136"/>
      <c r="D135" s="136"/>
      <c r="E135" s="136"/>
      <c r="F135" s="136"/>
      <c r="G135" s="136"/>
      <c r="H135" s="136"/>
      <c r="I135" s="138"/>
    </row>
    <row r="136" spans="1:9" ht="30" x14ac:dyDescent="0.25">
      <c r="A136" s="134">
        <v>1</v>
      </c>
      <c r="B136" s="129" t="s">
        <v>58</v>
      </c>
      <c r="C136" s="130">
        <v>140</v>
      </c>
      <c r="D136" s="122">
        <v>4.0599999999999996</v>
      </c>
      <c r="E136" s="122">
        <v>4.4800000000000004</v>
      </c>
      <c r="F136" s="152">
        <v>5.6</v>
      </c>
      <c r="G136" s="152">
        <v>82.6</v>
      </c>
      <c r="H136" s="130" t="s">
        <v>15</v>
      </c>
      <c r="I136" s="133" t="s">
        <v>59</v>
      </c>
    </row>
    <row r="137" spans="1:9" x14ac:dyDescent="0.25">
      <c r="A137" s="123"/>
      <c r="B137" s="153" t="s">
        <v>67</v>
      </c>
      <c r="C137" s="123"/>
      <c r="D137" s="156">
        <f>SUM(D113+D116+D124+D128+D134+D136)</f>
        <v>89.87</v>
      </c>
      <c r="E137" s="156">
        <f t="shared" ref="E137:G137" si="12">SUM(E113+E116+E124+E128+E134+E136)</f>
        <v>79.650000000000006</v>
      </c>
      <c r="F137" s="156">
        <f t="shared" si="12"/>
        <v>393.08000000000004</v>
      </c>
      <c r="G137" s="156">
        <f t="shared" si="12"/>
        <v>2777.5</v>
      </c>
      <c r="H137" s="123"/>
      <c r="I137" s="132"/>
    </row>
    <row r="138" spans="1:9" x14ac:dyDescent="0.25">
      <c r="A138" s="289" t="s">
        <v>132</v>
      </c>
      <c r="B138" s="290"/>
      <c r="C138" s="290"/>
      <c r="D138" s="290"/>
      <c r="E138" s="290"/>
      <c r="F138" s="290"/>
      <c r="G138" s="290"/>
      <c r="H138" s="290"/>
      <c r="I138" s="291"/>
    </row>
    <row r="139" spans="1:9" x14ac:dyDescent="0.25">
      <c r="A139" s="279" t="s">
        <v>12</v>
      </c>
      <c r="B139" s="280"/>
      <c r="C139" s="136"/>
      <c r="D139" s="136"/>
      <c r="E139" s="136"/>
      <c r="F139" s="136"/>
      <c r="G139" s="136"/>
      <c r="H139" s="136"/>
      <c r="I139" s="132"/>
    </row>
    <row r="140" spans="1:9" ht="30" x14ac:dyDescent="0.25">
      <c r="A140" s="128">
        <v>1</v>
      </c>
      <c r="B140" s="129" t="s">
        <v>432</v>
      </c>
      <c r="C140" s="130" t="s">
        <v>14</v>
      </c>
      <c r="D140" s="155">
        <v>5.64</v>
      </c>
      <c r="E140" s="130">
        <v>5.83</v>
      </c>
      <c r="F140" s="130">
        <v>37.92</v>
      </c>
      <c r="G140" s="130">
        <v>226.45</v>
      </c>
      <c r="H140" s="130" t="s">
        <v>15</v>
      </c>
      <c r="I140" s="146" t="s">
        <v>99</v>
      </c>
    </row>
    <row r="141" spans="1:9" ht="30" x14ac:dyDescent="0.25">
      <c r="A141" s="128">
        <v>2</v>
      </c>
      <c r="B141" s="129" t="s">
        <v>433</v>
      </c>
      <c r="C141" s="130">
        <v>40</v>
      </c>
      <c r="D141" s="131">
        <v>9.1999999999999993</v>
      </c>
      <c r="E141" s="131">
        <v>8.4</v>
      </c>
      <c r="F141" s="131">
        <v>0</v>
      </c>
      <c r="G141" s="131">
        <v>111.6</v>
      </c>
      <c r="H141" s="130" t="s">
        <v>15</v>
      </c>
      <c r="I141" s="132" t="s">
        <v>434</v>
      </c>
    </row>
    <row r="142" spans="1:9" ht="30" x14ac:dyDescent="0.25">
      <c r="A142" s="128">
        <v>3</v>
      </c>
      <c r="B142" s="129" t="s">
        <v>215</v>
      </c>
      <c r="C142" s="130">
        <v>50</v>
      </c>
      <c r="D142" s="131">
        <v>3.3</v>
      </c>
      <c r="E142" s="131">
        <v>0.6</v>
      </c>
      <c r="F142" s="131">
        <v>16.7</v>
      </c>
      <c r="G142" s="131">
        <v>87</v>
      </c>
      <c r="H142" s="130" t="s">
        <v>15</v>
      </c>
      <c r="I142" s="133" t="s">
        <v>216</v>
      </c>
    </row>
    <row r="143" spans="1:9" ht="30" x14ac:dyDescent="0.25">
      <c r="A143" s="128">
        <v>4</v>
      </c>
      <c r="B143" s="129" t="s">
        <v>395</v>
      </c>
      <c r="C143" s="130">
        <v>50</v>
      </c>
      <c r="D143" s="131">
        <v>3.8</v>
      </c>
      <c r="E143" s="131">
        <v>0.4</v>
      </c>
      <c r="F143" s="131">
        <v>24.7</v>
      </c>
      <c r="G143" s="131">
        <v>117.5</v>
      </c>
      <c r="H143" s="130" t="s">
        <v>15</v>
      </c>
      <c r="I143" s="133" t="s">
        <v>396</v>
      </c>
    </row>
    <row r="144" spans="1:9" ht="30" x14ac:dyDescent="0.25">
      <c r="A144" s="134">
        <v>5</v>
      </c>
      <c r="B144" s="129" t="s">
        <v>328</v>
      </c>
      <c r="C144" s="130">
        <v>10</v>
      </c>
      <c r="D144" s="130">
        <v>0.08</v>
      </c>
      <c r="E144" s="130">
        <v>7.25</v>
      </c>
      <c r="F144" s="130">
        <v>0.13</v>
      </c>
      <c r="G144" s="131">
        <v>66.099999999999994</v>
      </c>
      <c r="H144" s="127" t="s">
        <v>15</v>
      </c>
      <c r="I144" s="133" t="s">
        <v>329</v>
      </c>
    </row>
    <row r="145" spans="1:9" ht="30" x14ac:dyDescent="0.25">
      <c r="A145" s="128">
        <v>6</v>
      </c>
      <c r="B145" s="129" t="s">
        <v>19</v>
      </c>
      <c r="C145" s="130" t="s">
        <v>20</v>
      </c>
      <c r="D145" s="131">
        <v>0</v>
      </c>
      <c r="E145" s="131">
        <v>0</v>
      </c>
      <c r="F145" s="130">
        <v>14.97</v>
      </c>
      <c r="G145" s="130">
        <v>59.85</v>
      </c>
      <c r="H145" s="130" t="s">
        <v>15</v>
      </c>
      <c r="I145" s="132" t="s">
        <v>21</v>
      </c>
    </row>
    <row r="146" spans="1:9" x14ac:dyDescent="0.25">
      <c r="A146" s="123"/>
      <c r="B146" s="142" t="s">
        <v>22</v>
      </c>
      <c r="C146" s="142"/>
      <c r="D146" s="141">
        <f>SUM(D140:D145)</f>
        <v>22.02</v>
      </c>
      <c r="E146" s="141">
        <f t="shared" ref="E146:G146" si="13">SUM(E140:E145)</f>
        <v>22.48</v>
      </c>
      <c r="F146" s="141">
        <f t="shared" si="13"/>
        <v>94.42</v>
      </c>
      <c r="G146" s="141">
        <f t="shared" si="13"/>
        <v>668.5</v>
      </c>
      <c r="H146" s="142"/>
      <c r="I146" s="132"/>
    </row>
    <row r="147" spans="1:9" x14ac:dyDescent="0.25">
      <c r="A147" s="292" t="s">
        <v>23</v>
      </c>
      <c r="B147" s="293"/>
      <c r="C147" s="142"/>
      <c r="D147" s="141"/>
      <c r="E147" s="141"/>
      <c r="F147" s="141"/>
      <c r="G147" s="141"/>
      <c r="H147" s="142"/>
      <c r="I147" s="132"/>
    </row>
    <row r="148" spans="1:9" ht="30" x14ac:dyDescent="0.25">
      <c r="A148" s="134">
        <v>1</v>
      </c>
      <c r="B148" s="129" t="s">
        <v>416</v>
      </c>
      <c r="C148" s="130">
        <v>200</v>
      </c>
      <c r="D148" s="131">
        <v>1.4</v>
      </c>
      <c r="E148" s="131">
        <v>0.2</v>
      </c>
      <c r="F148" s="131">
        <v>26.4</v>
      </c>
      <c r="G148" s="131">
        <v>120</v>
      </c>
      <c r="H148" s="137" t="s">
        <v>15</v>
      </c>
      <c r="I148" s="138" t="s">
        <v>417</v>
      </c>
    </row>
    <row r="149" spans="1:9" x14ac:dyDescent="0.25">
      <c r="A149" s="123"/>
      <c r="B149" s="129" t="s">
        <v>28</v>
      </c>
      <c r="C149" s="123"/>
      <c r="D149" s="156">
        <f>SUM(D148)</f>
        <v>1.4</v>
      </c>
      <c r="E149" s="156">
        <f t="shared" ref="E149:G149" si="14">SUM(E148)</f>
        <v>0.2</v>
      </c>
      <c r="F149" s="156">
        <f t="shared" si="14"/>
        <v>26.4</v>
      </c>
      <c r="G149" s="156">
        <f t="shared" si="14"/>
        <v>120</v>
      </c>
      <c r="H149" s="123"/>
      <c r="I149" s="138"/>
    </row>
    <row r="150" spans="1:9" x14ac:dyDescent="0.25">
      <c r="A150" s="295" t="s">
        <v>29</v>
      </c>
      <c r="B150" s="296"/>
      <c r="C150" s="136"/>
      <c r="D150" s="136"/>
      <c r="E150" s="136"/>
      <c r="F150" s="136"/>
      <c r="G150" s="136"/>
      <c r="H150" s="136"/>
      <c r="I150" s="132"/>
    </row>
    <row r="151" spans="1:9" ht="30" x14ac:dyDescent="0.25">
      <c r="A151" s="128">
        <v>1</v>
      </c>
      <c r="B151" s="129" t="s">
        <v>397</v>
      </c>
      <c r="C151" s="130" t="s">
        <v>398</v>
      </c>
      <c r="D151" s="130">
        <v>2.77</v>
      </c>
      <c r="E151" s="130">
        <v>4.2300000000000004</v>
      </c>
      <c r="F151" s="130">
        <v>9.4600000000000009</v>
      </c>
      <c r="G151" s="131">
        <v>88.8</v>
      </c>
      <c r="H151" s="130" t="s">
        <v>15</v>
      </c>
      <c r="I151" s="138" t="s">
        <v>369</v>
      </c>
    </row>
    <row r="152" spans="1:9" ht="30" x14ac:dyDescent="0.25">
      <c r="A152" s="128">
        <v>2</v>
      </c>
      <c r="B152" s="129" t="s">
        <v>79</v>
      </c>
      <c r="C152" s="130" t="s">
        <v>140</v>
      </c>
      <c r="D152" s="130">
        <v>3.96</v>
      </c>
      <c r="E152" s="130">
        <v>6.05</v>
      </c>
      <c r="F152" s="130">
        <v>18.57</v>
      </c>
      <c r="G152" s="130">
        <v>145.37</v>
      </c>
      <c r="H152" s="130" t="s">
        <v>15</v>
      </c>
      <c r="I152" s="146" t="s">
        <v>81</v>
      </c>
    </row>
    <row r="153" spans="1:9" ht="30" x14ac:dyDescent="0.25">
      <c r="A153" s="128">
        <v>3</v>
      </c>
      <c r="B153" s="129" t="s">
        <v>435</v>
      </c>
      <c r="C153" s="130" t="s">
        <v>436</v>
      </c>
      <c r="D153" s="130">
        <v>17.059999999999999</v>
      </c>
      <c r="E153" s="131">
        <v>13</v>
      </c>
      <c r="F153" s="131">
        <v>5</v>
      </c>
      <c r="G153" s="130">
        <v>205.69</v>
      </c>
      <c r="H153" s="130" t="s">
        <v>15</v>
      </c>
      <c r="I153" s="138" t="s">
        <v>437</v>
      </c>
    </row>
    <row r="154" spans="1:9" ht="30" x14ac:dyDescent="0.25">
      <c r="A154" s="128">
        <v>4</v>
      </c>
      <c r="B154" s="129" t="s">
        <v>438</v>
      </c>
      <c r="C154" s="130">
        <v>155</v>
      </c>
      <c r="D154" s="130">
        <v>9.0299999999999994</v>
      </c>
      <c r="E154" s="130">
        <v>9.59</v>
      </c>
      <c r="F154" s="130">
        <v>41.94</v>
      </c>
      <c r="G154" s="130">
        <v>284.68</v>
      </c>
      <c r="H154" s="130" t="s">
        <v>15</v>
      </c>
      <c r="I154" s="132" t="s">
        <v>412</v>
      </c>
    </row>
    <row r="155" spans="1:9" ht="30" x14ac:dyDescent="0.25">
      <c r="A155" s="128">
        <v>5</v>
      </c>
      <c r="B155" s="129" t="s">
        <v>215</v>
      </c>
      <c r="C155" s="130">
        <v>50</v>
      </c>
      <c r="D155" s="131">
        <v>3.3</v>
      </c>
      <c r="E155" s="131">
        <v>0.6</v>
      </c>
      <c r="F155" s="131">
        <v>16.7</v>
      </c>
      <c r="G155" s="131">
        <v>87</v>
      </c>
      <c r="H155" s="130" t="s">
        <v>15</v>
      </c>
      <c r="I155" s="133" t="s">
        <v>216</v>
      </c>
    </row>
    <row r="156" spans="1:9" ht="30" x14ac:dyDescent="0.25">
      <c r="A156" s="128">
        <v>6</v>
      </c>
      <c r="B156" s="129" t="s">
        <v>395</v>
      </c>
      <c r="C156" s="130">
        <v>50</v>
      </c>
      <c r="D156" s="131">
        <v>3.8</v>
      </c>
      <c r="E156" s="131">
        <v>0.4</v>
      </c>
      <c r="F156" s="131">
        <v>24.7</v>
      </c>
      <c r="G156" s="131">
        <v>117.5</v>
      </c>
      <c r="H156" s="130" t="s">
        <v>15</v>
      </c>
      <c r="I156" s="133" t="s">
        <v>396</v>
      </c>
    </row>
    <row r="157" spans="1:9" ht="30" x14ac:dyDescent="0.25">
      <c r="A157" s="128">
        <v>7</v>
      </c>
      <c r="B157" s="129" t="s">
        <v>39</v>
      </c>
      <c r="C157" s="130">
        <v>200</v>
      </c>
      <c r="D157" s="130">
        <v>0.64</v>
      </c>
      <c r="E157" s="131">
        <v>0</v>
      </c>
      <c r="F157" s="131">
        <v>26.7</v>
      </c>
      <c r="G157" s="131">
        <v>109.4</v>
      </c>
      <c r="H157" s="130" t="s">
        <v>15</v>
      </c>
      <c r="I157" s="132" t="s">
        <v>40</v>
      </c>
    </row>
    <row r="158" spans="1:9" x14ac:dyDescent="0.25">
      <c r="A158" s="123"/>
      <c r="B158" s="123" t="s">
        <v>41</v>
      </c>
      <c r="C158" s="123"/>
      <c r="D158" s="141">
        <f>SUM(D151:D157:D157)</f>
        <v>40.559999999999995</v>
      </c>
      <c r="E158" s="141">
        <f>SUM(E151:E157:E157)</f>
        <v>33.870000000000005</v>
      </c>
      <c r="F158" s="141">
        <f>SUM(F151:F157:F157)</f>
        <v>143.07</v>
      </c>
      <c r="G158" s="141">
        <f>SUM(G151:G157:G157)</f>
        <v>1038.44</v>
      </c>
      <c r="H158" s="142"/>
      <c r="I158" s="133"/>
    </row>
    <row r="159" spans="1:9" x14ac:dyDescent="0.25">
      <c r="A159" s="292" t="s">
        <v>42</v>
      </c>
      <c r="B159" s="280"/>
      <c r="C159" s="164"/>
      <c r="D159" s="164"/>
      <c r="E159" s="164"/>
      <c r="F159" s="164"/>
      <c r="G159" s="164"/>
      <c r="H159" s="164"/>
      <c r="I159" s="132"/>
    </row>
    <row r="160" spans="1:9" ht="30" x14ac:dyDescent="0.25">
      <c r="A160" s="134">
        <v>1</v>
      </c>
      <c r="B160" s="129" t="s">
        <v>248</v>
      </c>
      <c r="C160" s="130">
        <v>200</v>
      </c>
      <c r="D160" s="131">
        <v>0.8</v>
      </c>
      <c r="E160" s="131">
        <v>0.8</v>
      </c>
      <c r="F160" s="131">
        <v>19.600000000000001</v>
      </c>
      <c r="G160" s="131">
        <v>94</v>
      </c>
      <c r="H160" s="130" t="s">
        <v>15</v>
      </c>
      <c r="I160" s="138" t="s">
        <v>27</v>
      </c>
    </row>
    <row r="161" spans="1:9" x14ac:dyDescent="0.25">
      <c r="A161" s="123"/>
      <c r="B161" s="150" t="s">
        <v>47</v>
      </c>
      <c r="C161" s="142"/>
      <c r="D161" s="141">
        <f>SUM(D160)</f>
        <v>0.8</v>
      </c>
      <c r="E161" s="141">
        <f t="shared" ref="E161:G161" si="15">SUM(E160)</f>
        <v>0.8</v>
      </c>
      <c r="F161" s="141">
        <f t="shared" si="15"/>
        <v>19.600000000000001</v>
      </c>
      <c r="G161" s="141">
        <f t="shared" si="15"/>
        <v>94</v>
      </c>
      <c r="H161" s="142"/>
      <c r="I161" s="132"/>
    </row>
    <row r="162" spans="1:9" x14ac:dyDescent="0.25">
      <c r="A162" s="294" t="s">
        <v>48</v>
      </c>
      <c r="B162" s="294"/>
      <c r="C162" s="136"/>
      <c r="D162" s="136"/>
      <c r="E162" s="136"/>
      <c r="F162" s="136"/>
      <c r="G162" s="136"/>
      <c r="H162" s="136"/>
      <c r="I162" s="132"/>
    </row>
    <row r="163" spans="1:9" ht="30" x14ac:dyDescent="0.25">
      <c r="A163" s="134">
        <v>1</v>
      </c>
      <c r="B163" s="165" t="s">
        <v>439</v>
      </c>
      <c r="C163" s="130">
        <v>100</v>
      </c>
      <c r="D163" s="130">
        <v>17.32</v>
      </c>
      <c r="E163" s="131">
        <v>8.4</v>
      </c>
      <c r="F163" s="130">
        <v>8.32</v>
      </c>
      <c r="G163" s="130">
        <v>178.17</v>
      </c>
      <c r="H163" s="130" t="s">
        <v>15</v>
      </c>
      <c r="I163" s="132" t="s">
        <v>181</v>
      </c>
    </row>
    <row r="164" spans="1:9" ht="30" x14ac:dyDescent="0.25">
      <c r="A164" s="128">
        <v>4</v>
      </c>
      <c r="B164" s="129" t="s">
        <v>85</v>
      </c>
      <c r="C164" s="130">
        <v>160</v>
      </c>
      <c r="D164" s="130">
        <v>6.09</v>
      </c>
      <c r="E164" s="130">
        <v>4.3499999999999996</v>
      </c>
      <c r="F164" s="130">
        <v>38.85</v>
      </c>
      <c r="G164" s="130">
        <v>218.95</v>
      </c>
      <c r="H164" s="130" t="s">
        <v>15</v>
      </c>
      <c r="I164" s="146" t="s">
        <v>86</v>
      </c>
    </row>
    <row r="165" spans="1:9" ht="30" x14ac:dyDescent="0.25">
      <c r="A165" s="128">
        <v>3</v>
      </c>
      <c r="B165" s="129" t="s">
        <v>54</v>
      </c>
      <c r="C165" s="130" t="s">
        <v>55</v>
      </c>
      <c r="D165" s="130">
        <v>0.09</v>
      </c>
      <c r="E165" s="130">
        <v>0.01</v>
      </c>
      <c r="F165" s="130">
        <v>15.27</v>
      </c>
      <c r="G165" s="130">
        <v>63.25</v>
      </c>
      <c r="H165" s="130" t="s">
        <v>15</v>
      </c>
      <c r="I165" s="132" t="s">
        <v>56</v>
      </c>
    </row>
    <row r="166" spans="1:9" x14ac:dyDescent="0.25">
      <c r="A166" s="123"/>
      <c r="B166" s="123" t="s">
        <v>57</v>
      </c>
      <c r="C166" s="142"/>
      <c r="D166" s="141">
        <f>SUM(D163:D165)</f>
        <v>23.5</v>
      </c>
      <c r="E166" s="151">
        <f>SUM(E163:E165)</f>
        <v>12.76</v>
      </c>
      <c r="F166" s="151">
        <f>SUM(F163:F165)</f>
        <v>62.44</v>
      </c>
      <c r="G166" s="151">
        <f>SUM(G163:G165)</f>
        <v>460.37</v>
      </c>
      <c r="H166" s="142"/>
      <c r="I166" s="132"/>
    </row>
    <row r="167" spans="1:9" x14ac:dyDescent="0.25">
      <c r="A167" s="297">
        <v>0.875</v>
      </c>
      <c r="B167" s="298"/>
      <c r="C167" s="136"/>
      <c r="D167" s="136"/>
      <c r="E167" s="136"/>
      <c r="F167" s="136"/>
      <c r="G167" s="136"/>
      <c r="H167" s="136"/>
      <c r="I167" s="138"/>
    </row>
    <row r="168" spans="1:9" ht="30" x14ac:dyDescent="0.25">
      <c r="A168" s="134">
        <v>1</v>
      </c>
      <c r="B168" s="129" t="s">
        <v>58</v>
      </c>
      <c r="C168" s="130">
        <v>140</v>
      </c>
      <c r="D168" s="122">
        <v>4.0599999999999996</v>
      </c>
      <c r="E168" s="122">
        <v>4.4800000000000004</v>
      </c>
      <c r="F168" s="152">
        <v>5.6</v>
      </c>
      <c r="G168" s="152">
        <v>82.6</v>
      </c>
      <c r="H168" s="130" t="s">
        <v>15</v>
      </c>
      <c r="I168" s="133" t="s">
        <v>59</v>
      </c>
    </row>
    <row r="169" spans="1:9" x14ac:dyDescent="0.25">
      <c r="A169" s="134"/>
      <c r="B169" s="166" t="s">
        <v>67</v>
      </c>
      <c r="C169" s="148"/>
      <c r="D169" s="167">
        <f>SUM(D146+D149+D158+D161+D166+D168)</f>
        <v>92.339999999999989</v>
      </c>
      <c r="E169" s="167">
        <f t="shared" ref="E169:G169" si="16">SUM(E146+E149+E158+E161+E166+E168)</f>
        <v>74.59</v>
      </c>
      <c r="F169" s="167">
        <f t="shared" si="16"/>
        <v>351.53000000000003</v>
      </c>
      <c r="G169" s="167">
        <f t="shared" si="16"/>
        <v>2463.91</v>
      </c>
      <c r="H169" s="148"/>
      <c r="I169" s="133"/>
    </row>
    <row r="170" spans="1:9" x14ac:dyDescent="0.25">
      <c r="A170" s="289" t="s">
        <v>152</v>
      </c>
      <c r="B170" s="290"/>
      <c r="C170" s="290"/>
      <c r="D170" s="290"/>
      <c r="E170" s="290"/>
      <c r="F170" s="290"/>
      <c r="G170" s="290"/>
      <c r="H170" s="290"/>
      <c r="I170" s="291"/>
    </row>
    <row r="171" spans="1:9" x14ac:dyDescent="0.25">
      <c r="A171" s="279" t="s">
        <v>12</v>
      </c>
      <c r="B171" s="280"/>
      <c r="C171" s="164"/>
      <c r="D171" s="164"/>
      <c r="E171" s="164"/>
      <c r="F171" s="164"/>
      <c r="G171" s="164"/>
      <c r="H171" s="164"/>
      <c r="I171" s="132"/>
    </row>
    <row r="172" spans="1:9" ht="30" x14ac:dyDescent="0.25">
      <c r="A172" s="128">
        <v>1</v>
      </c>
      <c r="B172" s="129" t="s">
        <v>277</v>
      </c>
      <c r="C172" s="130" t="s">
        <v>14</v>
      </c>
      <c r="D172" s="130">
        <v>4.79</v>
      </c>
      <c r="E172" s="130">
        <v>5.59</v>
      </c>
      <c r="F172" s="130">
        <v>22.97</v>
      </c>
      <c r="G172" s="130">
        <v>161.15</v>
      </c>
      <c r="H172" s="130" t="s">
        <v>15</v>
      </c>
      <c r="I172" s="132" t="s">
        <v>173</v>
      </c>
    </row>
    <row r="173" spans="1:9" ht="30" x14ac:dyDescent="0.25">
      <c r="A173" s="128">
        <v>2</v>
      </c>
      <c r="B173" s="129" t="s">
        <v>24</v>
      </c>
      <c r="C173" s="130">
        <v>25</v>
      </c>
      <c r="D173" s="131">
        <v>5.8</v>
      </c>
      <c r="E173" s="130">
        <v>7.37</v>
      </c>
      <c r="F173" s="131">
        <v>0</v>
      </c>
      <c r="G173" s="131">
        <v>91</v>
      </c>
      <c r="H173" s="130" t="s">
        <v>15</v>
      </c>
      <c r="I173" s="132" t="s">
        <v>25</v>
      </c>
    </row>
    <row r="174" spans="1:9" ht="30" x14ac:dyDescent="0.25">
      <c r="A174" s="128">
        <v>3</v>
      </c>
      <c r="B174" s="129" t="s">
        <v>215</v>
      </c>
      <c r="C174" s="130">
        <v>50</v>
      </c>
      <c r="D174" s="131">
        <v>3.3</v>
      </c>
      <c r="E174" s="131">
        <v>0.6</v>
      </c>
      <c r="F174" s="131">
        <v>16.7</v>
      </c>
      <c r="G174" s="131">
        <v>87</v>
      </c>
      <c r="H174" s="130" t="s">
        <v>15</v>
      </c>
      <c r="I174" s="133" t="s">
        <v>216</v>
      </c>
    </row>
    <row r="175" spans="1:9" ht="30" x14ac:dyDescent="0.25">
      <c r="A175" s="128">
        <v>4</v>
      </c>
      <c r="B175" s="129" t="s">
        <v>395</v>
      </c>
      <c r="C175" s="130">
        <v>50</v>
      </c>
      <c r="D175" s="131">
        <v>3.8</v>
      </c>
      <c r="E175" s="131">
        <v>0.4</v>
      </c>
      <c r="F175" s="131">
        <v>24.7</v>
      </c>
      <c r="G175" s="131">
        <v>117.5</v>
      </c>
      <c r="H175" s="130" t="s">
        <v>15</v>
      </c>
      <c r="I175" s="133" t="s">
        <v>396</v>
      </c>
    </row>
    <row r="176" spans="1:9" ht="30" x14ac:dyDescent="0.25">
      <c r="A176" s="134">
        <v>5</v>
      </c>
      <c r="B176" s="129" t="s">
        <v>328</v>
      </c>
      <c r="C176" s="130">
        <v>10</v>
      </c>
      <c r="D176" s="130">
        <v>0.08</v>
      </c>
      <c r="E176" s="130">
        <v>7.25</v>
      </c>
      <c r="F176" s="130">
        <v>0.13</v>
      </c>
      <c r="G176" s="131">
        <v>66.099999999999994</v>
      </c>
      <c r="H176" s="127" t="s">
        <v>15</v>
      </c>
      <c r="I176" s="133" t="s">
        <v>329</v>
      </c>
    </row>
    <row r="177" spans="1:9" ht="30" x14ac:dyDescent="0.25">
      <c r="A177" s="128">
        <v>6</v>
      </c>
      <c r="B177" s="129" t="s">
        <v>174</v>
      </c>
      <c r="C177" s="130" t="s">
        <v>147</v>
      </c>
      <c r="D177" s="130">
        <v>4.1100000000000003</v>
      </c>
      <c r="E177" s="130">
        <v>4.08</v>
      </c>
      <c r="F177" s="130">
        <v>16.079999999999998</v>
      </c>
      <c r="G177" s="130">
        <v>117.06</v>
      </c>
      <c r="H177" s="130" t="s">
        <v>15</v>
      </c>
      <c r="I177" s="132" t="s">
        <v>175</v>
      </c>
    </row>
    <row r="178" spans="1:9" x14ac:dyDescent="0.25">
      <c r="A178" s="123"/>
      <c r="B178" s="142" t="s">
        <v>22</v>
      </c>
      <c r="C178" s="142"/>
      <c r="D178" s="141">
        <f>SUM(D172:D177)</f>
        <v>21.88</v>
      </c>
      <c r="E178" s="141">
        <f>SUM(E172:E177)</f>
        <v>25.29</v>
      </c>
      <c r="F178" s="141">
        <f t="shared" ref="F178" si="17">SUM(F172:F177)</f>
        <v>80.58</v>
      </c>
      <c r="G178" s="141">
        <f>SUM(G172:G177)</f>
        <v>639.80999999999995</v>
      </c>
      <c r="H178" s="142"/>
      <c r="I178" s="132"/>
    </row>
    <row r="179" spans="1:9" x14ac:dyDescent="0.25">
      <c r="A179" s="292" t="s">
        <v>23</v>
      </c>
      <c r="B179" s="293"/>
      <c r="C179" s="142"/>
      <c r="D179" s="142"/>
      <c r="E179" s="142"/>
      <c r="F179" s="142"/>
      <c r="G179" s="142"/>
      <c r="H179" s="142"/>
      <c r="I179" s="132"/>
    </row>
    <row r="180" spans="1:9" ht="30" x14ac:dyDescent="0.25">
      <c r="A180" s="134">
        <v>1</v>
      </c>
      <c r="B180" s="129" t="s">
        <v>194</v>
      </c>
      <c r="C180" s="130">
        <v>200</v>
      </c>
      <c r="D180" s="131">
        <v>2</v>
      </c>
      <c r="E180" s="131">
        <v>0.2</v>
      </c>
      <c r="F180" s="131">
        <v>5.8</v>
      </c>
      <c r="G180" s="131">
        <v>36</v>
      </c>
      <c r="H180" s="137" t="s">
        <v>15</v>
      </c>
      <c r="I180" s="138" t="s">
        <v>195</v>
      </c>
    </row>
    <row r="181" spans="1:9" x14ac:dyDescent="0.25">
      <c r="A181" s="139"/>
      <c r="B181" s="129" t="s">
        <v>28</v>
      </c>
      <c r="C181" s="140"/>
      <c r="D181" s="141">
        <f>SUM(D180)</f>
        <v>2</v>
      </c>
      <c r="E181" s="141">
        <f t="shared" ref="E181:G181" si="18">SUM(E180)</f>
        <v>0.2</v>
      </c>
      <c r="F181" s="141">
        <f t="shared" si="18"/>
        <v>5.8</v>
      </c>
      <c r="G181" s="141">
        <f t="shared" si="18"/>
        <v>36</v>
      </c>
      <c r="H181" s="142"/>
      <c r="I181" s="138"/>
    </row>
    <row r="182" spans="1:9" x14ac:dyDescent="0.25">
      <c r="A182" s="295" t="s">
        <v>29</v>
      </c>
      <c r="B182" s="296"/>
      <c r="C182" s="136"/>
      <c r="D182" s="136"/>
      <c r="E182" s="136"/>
      <c r="F182" s="136"/>
      <c r="G182" s="136"/>
      <c r="H182" s="136"/>
      <c r="I182" s="132"/>
    </row>
    <row r="183" spans="1:9" ht="30" x14ac:dyDescent="0.25">
      <c r="A183" s="128">
        <v>1</v>
      </c>
      <c r="B183" s="129" t="s">
        <v>440</v>
      </c>
      <c r="C183" s="130">
        <v>105</v>
      </c>
      <c r="D183" s="130">
        <v>1.53</v>
      </c>
      <c r="E183" s="130">
        <v>5.18</v>
      </c>
      <c r="F183" s="130">
        <v>4.95</v>
      </c>
      <c r="G183" s="130">
        <v>73.77</v>
      </c>
      <c r="H183" s="130" t="s">
        <v>15</v>
      </c>
      <c r="I183" s="132" t="s">
        <v>441</v>
      </c>
    </row>
    <row r="184" spans="1:9" ht="30" x14ac:dyDescent="0.25">
      <c r="A184" s="128">
        <v>2</v>
      </c>
      <c r="B184" s="129" t="s">
        <v>442</v>
      </c>
      <c r="C184" s="130">
        <v>400</v>
      </c>
      <c r="D184" s="130">
        <v>10.26</v>
      </c>
      <c r="E184" s="130">
        <v>5.14</v>
      </c>
      <c r="F184" s="130">
        <v>34.770000000000003</v>
      </c>
      <c r="G184" s="130">
        <v>226.33</v>
      </c>
      <c r="H184" s="130" t="s">
        <v>15</v>
      </c>
      <c r="I184" s="132" t="s">
        <v>443</v>
      </c>
    </row>
    <row r="185" spans="1:9" ht="30" x14ac:dyDescent="0.25">
      <c r="A185" s="128">
        <v>3</v>
      </c>
      <c r="B185" s="129" t="s">
        <v>110</v>
      </c>
      <c r="C185" s="130">
        <v>100</v>
      </c>
      <c r="D185" s="130">
        <v>16.739999999999998</v>
      </c>
      <c r="E185" s="130">
        <v>7.76</v>
      </c>
      <c r="F185" s="130">
        <v>7.38</v>
      </c>
      <c r="G185" s="130">
        <v>166.41</v>
      </c>
      <c r="H185" s="130" t="s">
        <v>15</v>
      </c>
      <c r="I185" s="132" t="s">
        <v>111</v>
      </c>
    </row>
    <row r="186" spans="1:9" ht="30" x14ac:dyDescent="0.25">
      <c r="A186" s="128">
        <v>4</v>
      </c>
      <c r="B186" s="129" t="s">
        <v>244</v>
      </c>
      <c r="C186" s="130">
        <v>150</v>
      </c>
      <c r="D186" s="130">
        <v>3.58</v>
      </c>
      <c r="E186" s="130">
        <v>7.75</v>
      </c>
      <c r="F186" s="130">
        <v>37.130000000000003</v>
      </c>
      <c r="G186" s="131">
        <v>232.6</v>
      </c>
      <c r="H186" s="130" t="s">
        <v>15</v>
      </c>
      <c r="I186" s="132" t="s">
        <v>245</v>
      </c>
    </row>
    <row r="187" spans="1:9" ht="30" x14ac:dyDescent="0.25">
      <c r="A187" s="128">
        <v>5</v>
      </c>
      <c r="B187" s="129" t="s">
        <v>215</v>
      </c>
      <c r="C187" s="130">
        <v>50</v>
      </c>
      <c r="D187" s="131">
        <v>3.3</v>
      </c>
      <c r="E187" s="131">
        <v>0.6</v>
      </c>
      <c r="F187" s="131">
        <v>16.7</v>
      </c>
      <c r="G187" s="131">
        <v>87</v>
      </c>
      <c r="H187" s="130" t="s">
        <v>15</v>
      </c>
      <c r="I187" s="133" t="s">
        <v>216</v>
      </c>
    </row>
    <row r="188" spans="1:9" ht="30" x14ac:dyDescent="0.25">
      <c r="A188" s="128">
        <v>6</v>
      </c>
      <c r="B188" s="129" t="s">
        <v>395</v>
      </c>
      <c r="C188" s="130">
        <v>50</v>
      </c>
      <c r="D188" s="131">
        <v>3.8</v>
      </c>
      <c r="E188" s="131">
        <v>0.4</v>
      </c>
      <c r="F188" s="131">
        <v>24.7</v>
      </c>
      <c r="G188" s="131">
        <v>117.5</v>
      </c>
      <c r="H188" s="130" t="s">
        <v>15</v>
      </c>
      <c r="I188" s="133" t="s">
        <v>396</v>
      </c>
    </row>
    <row r="189" spans="1:9" ht="30" x14ac:dyDescent="0.25">
      <c r="A189" s="128">
        <v>7</v>
      </c>
      <c r="B189" s="145" t="s">
        <v>267</v>
      </c>
      <c r="C189" s="130" t="s">
        <v>147</v>
      </c>
      <c r="D189" s="130">
        <v>0.51</v>
      </c>
      <c r="E189" s="131">
        <v>0.1</v>
      </c>
      <c r="F189" s="130">
        <v>23.99</v>
      </c>
      <c r="G189" s="130">
        <v>101.55</v>
      </c>
      <c r="H189" s="130" t="s">
        <v>15</v>
      </c>
      <c r="I189" s="146" t="s">
        <v>268</v>
      </c>
    </row>
    <row r="190" spans="1:9" x14ac:dyDescent="0.25">
      <c r="A190" s="123"/>
      <c r="B190" s="123" t="s">
        <v>41</v>
      </c>
      <c r="C190" s="123"/>
      <c r="D190" s="141">
        <f>SUM(D183:D189)</f>
        <v>39.719999999999992</v>
      </c>
      <c r="E190" s="141">
        <f>SUM(E183:E189)</f>
        <v>26.93</v>
      </c>
      <c r="F190" s="141">
        <f>SUM(F183:F189)</f>
        <v>149.62000000000003</v>
      </c>
      <c r="G190" s="141">
        <f>SUM(G183:G189)</f>
        <v>1005.16</v>
      </c>
      <c r="H190" s="142"/>
      <c r="I190" s="133"/>
    </row>
    <row r="191" spans="1:9" x14ac:dyDescent="0.25">
      <c r="A191" s="292" t="s">
        <v>42</v>
      </c>
      <c r="B191" s="280"/>
      <c r="C191" s="164"/>
      <c r="D191" s="164"/>
      <c r="E191" s="164"/>
      <c r="F191" s="164"/>
      <c r="G191" s="164"/>
      <c r="H191" s="164"/>
      <c r="I191" s="132"/>
    </row>
    <row r="192" spans="1:9" ht="30" x14ac:dyDescent="0.25">
      <c r="A192" s="134">
        <v>1</v>
      </c>
      <c r="B192" s="129" t="s">
        <v>248</v>
      </c>
      <c r="C192" s="130">
        <v>200</v>
      </c>
      <c r="D192" s="131">
        <v>0.8</v>
      </c>
      <c r="E192" s="131">
        <v>0.8</v>
      </c>
      <c r="F192" s="131">
        <v>19.600000000000001</v>
      </c>
      <c r="G192" s="131">
        <v>94</v>
      </c>
      <c r="H192" s="130" t="s">
        <v>15</v>
      </c>
      <c r="I192" s="138" t="s">
        <v>27</v>
      </c>
    </row>
    <row r="193" spans="1:9" ht="30" x14ac:dyDescent="0.25">
      <c r="A193" s="128">
        <v>2</v>
      </c>
      <c r="B193" s="129" t="s">
        <v>444</v>
      </c>
      <c r="C193" s="130">
        <v>100</v>
      </c>
      <c r="D193" s="130">
        <v>7.32</v>
      </c>
      <c r="E193" s="130">
        <v>7.49</v>
      </c>
      <c r="F193" s="130">
        <v>48.14</v>
      </c>
      <c r="G193" s="130">
        <v>289.43</v>
      </c>
      <c r="H193" s="130" t="s">
        <v>15</v>
      </c>
      <c r="I193" s="133" t="s">
        <v>445</v>
      </c>
    </row>
    <row r="194" spans="1:9" x14ac:dyDescent="0.25">
      <c r="A194" s="123"/>
      <c r="B194" s="150" t="s">
        <v>47</v>
      </c>
      <c r="C194" s="142"/>
      <c r="D194" s="141">
        <f>SUM(D192:D193)</f>
        <v>8.120000000000001</v>
      </c>
      <c r="E194" s="141">
        <f t="shared" ref="E194:G194" si="19">SUM(E192:E193)</f>
        <v>8.2900000000000009</v>
      </c>
      <c r="F194" s="141">
        <f t="shared" si="19"/>
        <v>67.740000000000009</v>
      </c>
      <c r="G194" s="141">
        <f t="shared" si="19"/>
        <v>383.43</v>
      </c>
      <c r="H194" s="142"/>
      <c r="I194" s="132"/>
    </row>
    <row r="195" spans="1:9" x14ac:dyDescent="0.25">
      <c r="A195" s="294" t="s">
        <v>48</v>
      </c>
      <c r="B195" s="299"/>
      <c r="C195" s="164"/>
      <c r="D195" s="164"/>
      <c r="E195" s="164"/>
      <c r="F195" s="164"/>
      <c r="G195" s="164"/>
      <c r="H195" s="164"/>
      <c r="I195" s="132"/>
    </row>
    <row r="196" spans="1:9" ht="30" x14ac:dyDescent="0.25">
      <c r="A196" s="128">
        <v>1</v>
      </c>
      <c r="B196" s="129" t="s">
        <v>263</v>
      </c>
      <c r="C196" s="130">
        <v>100</v>
      </c>
      <c r="D196" s="130">
        <v>13.53</v>
      </c>
      <c r="E196" s="130">
        <v>8.39</v>
      </c>
      <c r="F196" s="130">
        <v>14.68</v>
      </c>
      <c r="G196" s="130">
        <v>191.04</v>
      </c>
      <c r="H196" s="130" t="s">
        <v>15</v>
      </c>
      <c r="I196" s="132" t="s">
        <v>264</v>
      </c>
    </row>
    <row r="197" spans="1:9" ht="30" x14ac:dyDescent="0.25">
      <c r="A197" s="128">
        <v>2</v>
      </c>
      <c r="B197" s="129" t="s">
        <v>192</v>
      </c>
      <c r="C197" s="130">
        <v>30</v>
      </c>
      <c r="D197" s="130">
        <v>0.12</v>
      </c>
      <c r="E197" s="131">
        <v>0</v>
      </c>
      <c r="F197" s="131">
        <v>19.5</v>
      </c>
      <c r="G197" s="131">
        <v>75</v>
      </c>
      <c r="H197" s="130" t="s">
        <v>15</v>
      </c>
      <c r="I197" s="132" t="s">
        <v>193</v>
      </c>
    </row>
    <row r="198" spans="1:9" ht="30" x14ac:dyDescent="0.25">
      <c r="A198" s="128">
        <v>3</v>
      </c>
      <c r="B198" s="129" t="s">
        <v>102</v>
      </c>
      <c r="C198" s="130">
        <v>200</v>
      </c>
      <c r="D198" s="130">
        <v>1.45</v>
      </c>
      <c r="E198" s="130">
        <v>1.6</v>
      </c>
      <c r="F198" s="130">
        <v>2.35</v>
      </c>
      <c r="G198" s="130">
        <v>29.6</v>
      </c>
      <c r="H198" s="130" t="s">
        <v>15</v>
      </c>
      <c r="I198" s="132" t="s">
        <v>103</v>
      </c>
    </row>
    <row r="199" spans="1:9" x14ac:dyDescent="0.25">
      <c r="A199" s="123"/>
      <c r="B199" s="123" t="s">
        <v>57</v>
      </c>
      <c r="C199" s="142"/>
      <c r="D199" s="141">
        <f>SUM(D196:D198:D198)</f>
        <v>15.099999999999998</v>
      </c>
      <c r="E199" s="141">
        <f>SUM(E196:E198:E198)</f>
        <v>9.99</v>
      </c>
      <c r="F199" s="141">
        <f>SUM(F196:F198:F198)</f>
        <v>36.53</v>
      </c>
      <c r="G199" s="141">
        <f>SUM(G196:G198:G198)</f>
        <v>295.64</v>
      </c>
      <c r="H199" s="142"/>
      <c r="I199" s="132"/>
    </row>
    <row r="200" spans="1:9" x14ac:dyDescent="0.25">
      <c r="A200" s="297">
        <v>0.875</v>
      </c>
      <c r="B200" s="298"/>
      <c r="C200" s="168"/>
      <c r="D200" s="168"/>
      <c r="E200" s="168"/>
      <c r="F200" s="168"/>
      <c r="G200" s="168"/>
      <c r="H200" s="168"/>
      <c r="I200" s="169"/>
    </row>
    <row r="201" spans="1:9" ht="30" x14ac:dyDescent="0.25">
      <c r="A201" s="170">
        <v>1</v>
      </c>
      <c r="B201" s="171" t="s">
        <v>58</v>
      </c>
      <c r="C201" s="155">
        <v>140</v>
      </c>
      <c r="D201" s="172">
        <v>4.0599999999999996</v>
      </c>
      <c r="E201" s="172">
        <v>4.4800000000000004</v>
      </c>
      <c r="F201" s="173">
        <v>5.6</v>
      </c>
      <c r="G201" s="173">
        <v>82.6</v>
      </c>
      <c r="H201" s="155" t="s">
        <v>15</v>
      </c>
      <c r="I201" s="174" t="s">
        <v>59</v>
      </c>
    </row>
    <row r="202" spans="1:9" x14ac:dyDescent="0.25">
      <c r="A202" s="123"/>
      <c r="B202" s="166" t="s">
        <v>67</v>
      </c>
      <c r="C202" s="123"/>
      <c r="D202" s="156">
        <f>SUM(D178+D181+D190+D194+D199+D201)</f>
        <v>90.88</v>
      </c>
      <c r="E202" s="156">
        <f t="shared" ref="E202:G202" si="20">SUM(E178+E181+E190+E194+E199+E201)</f>
        <v>75.180000000000007</v>
      </c>
      <c r="F202" s="156">
        <f t="shared" si="20"/>
        <v>345.87</v>
      </c>
      <c r="G202" s="156">
        <f t="shared" si="20"/>
        <v>2442.6399999999994</v>
      </c>
      <c r="H202" s="123"/>
      <c r="I202" s="132"/>
    </row>
    <row r="203" spans="1:9" x14ac:dyDescent="0.25">
      <c r="A203" s="289" t="s">
        <v>171</v>
      </c>
      <c r="B203" s="290"/>
      <c r="C203" s="290"/>
      <c r="D203" s="290"/>
      <c r="E203" s="290"/>
      <c r="F203" s="290"/>
      <c r="G203" s="290"/>
      <c r="H203" s="290"/>
      <c r="I203" s="291"/>
    </row>
    <row r="204" spans="1:9" x14ac:dyDescent="0.25">
      <c r="A204" s="279" t="s">
        <v>12</v>
      </c>
      <c r="B204" s="280"/>
      <c r="C204" s="123"/>
      <c r="D204" s="123"/>
      <c r="E204" s="123"/>
      <c r="F204" s="123"/>
      <c r="G204" s="123"/>
      <c r="H204" s="123"/>
      <c r="I204" s="132"/>
    </row>
    <row r="205" spans="1:9" ht="30" x14ac:dyDescent="0.25">
      <c r="A205" s="128">
        <v>1</v>
      </c>
      <c r="B205" s="129" t="s">
        <v>446</v>
      </c>
      <c r="C205" s="130" t="s">
        <v>14</v>
      </c>
      <c r="D205" s="130">
        <v>4.5599999999999996</v>
      </c>
      <c r="E205" s="130">
        <v>6.78</v>
      </c>
      <c r="F205" s="130">
        <v>17.87</v>
      </c>
      <c r="G205" s="130">
        <v>150.44999999999999</v>
      </c>
      <c r="H205" s="130" t="s">
        <v>15</v>
      </c>
      <c r="I205" s="132" t="s">
        <v>134</v>
      </c>
    </row>
    <row r="206" spans="1:9" ht="30" x14ac:dyDescent="0.25">
      <c r="A206" s="128">
        <v>2</v>
      </c>
      <c r="B206" s="129" t="s">
        <v>100</v>
      </c>
      <c r="C206" s="130">
        <v>60</v>
      </c>
      <c r="D206" s="130">
        <v>5.95</v>
      </c>
      <c r="E206" s="130">
        <v>5.56</v>
      </c>
      <c r="F206" s="130">
        <v>1.69</v>
      </c>
      <c r="G206" s="131">
        <v>80.8</v>
      </c>
      <c r="H206" s="130" t="s">
        <v>15</v>
      </c>
      <c r="I206" s="132" t="s">
        <v>101</v>
      </c>
    </row>
    <row r="207" spans="1:9" ht="30" x14ac:dyDescent="0.25">
      <c r="A207" s="128">
        <v>3</v>
      </c>
      <c r="B207" s="129" t="s">
        <v>215</v>
      </c>
      <c r="C207" s="130">
        <v>50</v>
      </c>
      <c r="D207" s="131">
        <v>3.3</v>
      </c>
      <c r="E207" s="131">
        <v>0.6</v>
      </c>
      <c r="F207" s="131">
        <v>16.7</v>
      </c>
      <c r="G207" s="131">
        <v>87</v>
      </c>
      <c r="H207" s="130" t="s">
        <v>15</v>
      </c>
      <c r="I207" s="133" t="s">
        <v>216</v>
      </c>
    </row>
    <row r="208" spans="1:9" ht="30" x14ac:dyDescent="0.25">
      <c r="A208" s="128">
        <v>4</v>
      </c>
      <c r="B208" s="129" t="s">
        <v>395</v>
      </c>
      <c r="C208" s="130">
        <v>50</v>
      </c>
      <c r="D208" s="131">
        <v>3.8</v>
      </c>
      <c r="E208" s="131">
        <v>0.4</v>
      </c>
      <c r="F208" s="131">
        <v>24.7</v>
      </c>
      <c r="G208" s="131">
        <v>117.5</v>
      </c>
      <c r="H208" s="130" t="s">
        <v>15</v>
      </c>
      <c r="I208" s="133" t="s">
        <v>396</v>
      </c>
    </row>
    <row r="209" spans="1:9" ht="30" x14ac:dyDescent="0.25">
      <c r="A209" s="134">
        <v>5</v>
      </c>
      <c r="B209" s="129" t="s">
        <v>328</v>
      </c>
      <c r="C209" s="130">
        <v>10</v>
      </c>
      <c r="D209" s="130">
        <v>0.08</v>
      </c>
      <c r="E209" s="130">
        <v>7.25</v>
      </c>
      <c r="F209" s="130">
        <v>0.13</v>
      </c>
      <c r="G209" s="131">
        <v>66.099999999999994</v>
      </c>
      <c r="H209" s="127" t="s">
        <v>15</v>
      </c>
      <c r="I209" s="133" t="s">
        <v>329</v>
      </c>
    </row>
    <row r="210" spans="1:9" ht="30" x14ac:dyDescent="0.25">
      <c r="A210" s="128">
        <v>6</v>
      </c>
      <c r="B210" s="129" t="s">
        <v>156</v>
      </c>
      <c r="C210" s="130" t="s">
        <v>20</v>
      </c>
      <c r="D210" s="131">
        <v>2.9</v>
      </c>
      <c r="E210" s="131">
        <v>3.2</v>
      </c>
      <c r="F210" s="130">
        <v>19.670000000000002</v>
      </c>
      <c r="G210" s="130">
        <v>118.65</v>
      </c>
      <c r="H210" s="130" t="s">
        <v>15</v>
      </c>
      <c r="I210" s="132" t="s">
        <v>157</v>
      </c>
    </row>
    <row r="211" spans="1:9" x14ac:dyDescent="0.25">
      <c r="A211" s="123"/>
      <c r="B211" s="142" t="s">
        <v>22</v>
      </c>
      <c r="C211" s="142"/>
      <c r="D211" s="141">
        <f>SUM(D205:D210)</f>
        <v>20.589999999999996</v>
      </c>
      <c r="E211" s="141">
        <f>SUM(E205:E210)</f>
        <v>23.79</v>
      </c>
      <c r="F211" s="141">
        <f t="shared" ref="F211:G211" si="21">SUM(F205:F210)</f>
        <v>80.760000000000019</v>
      </c>
      <c r="G211" s="141">
        <f t="shared" si="21"/>
        <v>620.5</v>
      </c>
      <c r="H211" s="142"/>
      <c r="I211" s="132"/>
    </row>
    <row r="212" spans="1:9" x14ac:dyDescent="0.25">
      <c r="A212" s="299" t="s">
        <v>23</v>
      </c>
      <c r="B212" s="299"/>
      <c r="C212" s="136"/>
      <c r="D212" s="136"/>
      <c r="E212" s="136"/>
      <c r="F212" s="136"/>
      <c r="G212" s="136"/>
      <c r="H212" s="136"/>
      <c r="I212" s="136"/>
    </row>
    <row r="213" spans="1:9" ht="30" x14ac:dyDescent="0.25">
      <c r="A213" s="134">
        <v>1</v>
      </c>
      <c r="B213" s="129" t="s">
        <v>169</v>
      </c>
      <c r="C213" s="130">
        <v>180</v>
      </c>
      <c r="D213" s="130">
        <v>5.22</v>
      </c>
      <c r="E213" s="131">
        <v>5.76</v>
      </c>
      <c r="F213" s="130">
        <v>8.4600000000000009</v>
      </c>
      <c r="G213" s="130">
        <v>105.84</v>
      </c>
      <c r="H213" s="130" t="s">
        <v>15</v>
      </c>
      <c r="I213" s="132" t="s">
        <v>170</v>
      </c>
    </row>
    <row r="214" spans="1:9" x14ac:dyDescent="0.25">
      <c r="A214" s="123"/>
      <c r="B214" s="129" t="s">
        <v>28</v>
      </c>
      <c r="C214" s="123"/>
      <c r="D214" s="156">
        <f>SUM(D213:D213)</f>
        <v>5.22</v>
      </c>
      <c r="E214" s="156">
        <f>SUM(E213:E213)</f>
        <v>5.76</v>
      </c>
      <c r="F214" s="156">
        <f>SUM(F213:F213)</f>
        <v>8.4600000000000009</v>
      </c>
      <c r="G214" s="156">
        <f>SUM(G213:G213)</f>
        <v>105.84</v>
      </c>
      <c r="H214" s="123"/>
      <c r="I214" s="138"/>
    </row>
    <row r="215" spans="1:9" x14ac:dyDescent="0.25">
      <c r="A215" s="295" t="s">
        <v>29</v>
      </c>
      <c r="B215" s="296"/>
      <c r="C215" s="136"/>
      <c r="D215" s="136"/>
      <c r="E215" s="136"/>
      <c r="F215" s="136"/>
      <c r="G215" s="136"/>
      <c r="H215" s="136"/>
      <c r="I215" s="138"/>
    </row>
    <row r="216" spans="1:9" ht="30" x14ac:dyDescent="0.25">
      <c r="A216" s="128">
        <v>1</v>
      </c>
      <c r="B216" s="129" t="s">
        <v>196</v>
      </c>
      <c r="C216" s="130" t="s">
        <v>409</v>
      </c>
      <c r="D216" s="130">
        <v>1.46</v>
      </c>
      <c r="E216" s="130">
        <v>5.09</v>
      </c>
      <c r="F216" s="130">
        <v>8.5399999999999991</v>
      </c>
      <c r="G216" s="130">
        <v>85.74</v>
      </c>
      <c r="H216" s="130" t="s">
        <v>15</v>
      </c>
      <c r="I216" s="133" t="s">
        <v>410</v>
      </c>
    </row>
    <row r="217" spans="1:9" ht="30" x14ac:dyDescent="0.25">
      <c r="A217" s="128">
        <v>2</v>
      </c>
      <c r="B217" s="129" t="s">
        <v>178</v>
      </c>
      <c r="C217" s="130" t="s">
        <v>140</v>
      </c>
      <c r="D217" s="131">
        <v>4</v>
      </c>
      <c r="E217" s="130">
        <v>5.16</v>
      </c>
      <c r="F217" s="130">
        <v>27.73</v>
      </c>
      <c r="G217" s="130">
        <v>174.31</v>
      </c>
      <c r="H217" s="130" t="s">
        <v>15</v>
      </c>
      <c r="I217" s="133" t="s">
        <v>179</v>
      </c>
    </row>
    <row r="218" spans="1:9" ht="30" x14ac:dyDescent="0.25">
      <c r="A218" s="128">
        <v>3</v>
      </c>
      <c r="B218" s="129" t="s">
        <v>447</v>
      </c>
      <c r="C218" s="130">
        <v>100</v>
      </c>
      <c r="D218" s="131">
        <v>17.7</v>
      </c>
      <c r="E218" s="131">
        <v>8.1999999999999993</v>
      </c>
      <c r="F218" s="130">
        <v>7.45</v>
      </c>
      <c r="G218" s="130">
        <v>174.42</v>
      </c>
      <c r="H218" s="130" t="s">
        <v>15</v>
      </c>
      <c r="I218" s="133" t="s">
        <v>84</v>
      </c>
    </row>
    <row r="219" spans="1:9" ht="30" x14ac:dyDescent="0.25">
      <c r="A219" s="128">
        <v>4</v>
      </c>
      <c r="B219" s="129" t="s">
        <v>85</v>
      </c>
      <c r="C219" s="130">
        <v>160</v>
      </c>
      <c r="D219" s="130">
        <v>6.09</v>
      </c>
      <c r="E219" s="130">
        <v>4.3499999999999996</v>
      </c>
      <c r="F219" s="130">
        <v>38.85</v>
      </c>
      <c r="G219" s="130">
        <v>218.95</v>
      </c>
      <c r="H219" s="130" t="s">
        <v>15</v>
      </c>
      <c r="I219" s="133" t="s">
        <v>86</v>
      </c>
    </row>
    <row r="220" spans="1:9" ht="30" x14ac:dyDescent="0.25">
      <c r="A220" s="128">
        <v>5</v>
      </c>
      <c r="B220" s="129" t="s">
        <v>215</v>
      </c>
      <c r="C220" s="130">
        <v>50</v>
      </c>
      <c r="D220" s="131">
        <v>3.3</v>
      </c>
      <c r="E220" s="131">
        <v>0.6</v>
      </c>
      <c r="F220" s="131">
        <v>16.7</v>
      </c>
      <c r="G220" s="131">
        <v>87</v>
      </c>
      <c r="H220" s="130" t="s">
        <v>15</v>
      </c>
      <c r="I220" s="133" t="s">
        <v>216</v>
      </c>
    </row>
    <row r="221" spans="1:9" ht="30" x14ac:dyDescent="0.25">
      <c r="A221" s="128">
        <v>6</v>
      </c>
      <c r="B221" s="129" t="s">
        <v>395</v>
      </c>
      <c r="C221" s="130">
        <v>50</v>
      </c>
      <c r="D221" s="131">
        <v>3.8</v>
      </c>
      <c r="E221" s="131">
        <v>0.4</v>
      </c>
      <c r="F221" s="131">
        <v>24.7</v>
      </c>
      <c r="G221" s="131">
        <v>117.5</v>
      </c>
      <c r="H221" s="130" t="s">
        <v>15</v>
      </c>
      <c r="I221" s="133" t="s">
        <v>396</v>
      </c>
    </row>
    <row r="222" spans="1:9" ht="30" x14ac:dyDescent="0.25">
      <c r="A222" s="128">
        <v>7</v>
      </c>
      <c r="B222" s="129" t="s">
        <v>39</v>
      </c>
      <c r="C222" s="130">
        <v>200</v>
      </c>
      <c r="D222" s="130">
        <v>0.64</v>
      </c>
      <c r="E222" s="131">
        <v>0</v>
      </c>
      <c r="F222" s="131">
        <v>26.7</v>
      </c>
      <c r="G222" s="130">
        <v>109.4</v>
      </c>
      <c r="H222" s="130" t="s">
        <v>15</v>
      </c>
      <c r="I222" s="138" t="s">
        <v>40</v>
      </c>
    </row>
    <row r="223" spans="1:9" x14ac:dyDescent="0.25">
      <c r="A223" s="123"/>
      <c r="B223" s="123" t="s">
        <v>41</v>
      </c>
      <c r="C223" s="123"/>
      <c r="D223" s="141">
        <f>SUM(D216:D222)</f>
        <v>36.989999999999995</v>
      </c>
      <c r="E223" s="141">
        <f>SUM(E216:E222)</f>
        <v>23.799999999999997</v>
      </c>
      <c r="F223" s="141">
        <f t="shared" ref="F223" si="22">SUM(F216:F222)</f>
        <v>150.66999999999999</v>
      </c>
      <c r="G223" s="141">
        <f>SUM(G216:G222)</f>
        <v>967.32</v>
      </c>
      <c r="H223" s="142"/>
      <c r="I223" s="133"/>
    </row>
    <row r="224" spans="1:9" x14ac:dyDescent="0.25">
      <c r="A224" s="292" t="s">
        <v>42</v>
      </c>
      <c r="B224" s="280"/>
      <c r="C224" s="142"/>
      <c r="D224" s="142"/>
      <c r="E224" s="142"/>
      <c r="F224" s="142"/>
      <c r="G224" s="142"/>
      <c r="H224" s="142"/>
      <c r="I224" s="133"/>
    </row>
    <row r="225" spans="1:9" ht="30" x14ac:dyDescent="0.25">
      <c r="A225" s="134">
        <v>1</v>
      </c>
      <c r="B225" s="125" t="s">
        <v>291</v>
      </c>
      <c r="C225" s="127">
        <v>25</v>
      </c>
      <c r="D225" s="127">
        <v>1.88</v>
      </c>
      <c r="E225" s="127">
        <v>2.4500000000000002</v>
      </c>
      <c r="F225" s="157">
        <v>18.600000000000001</v>
      </c>
      <c r="G225" s="127">
        <v>104.25</v>
      </c>
      <c r="H225" s="127" t="s">
        <v>15</v>
      </c>
      <c r="I225" s="158" t="s">
        <v>292</v>
      </c>
    </row>
    <row r="226" spans="1:9" ht="30" x14ac:dyDescent="0.25">
      <c r="A226" s="128">
        <v>1</v>
      </c>
      <c r="B226" s="129" t="s">
        <v>424</v>
      </c>
      <c r="C226" s="130">
        <v>200</v>
      </c>
      <c r="D226" s="131">
        <v>3</v>
      </c>
      <c r="E226" s="131">
        <v>1</v>
      </c>
      <c r="F226" s="131">
        <v>42</v>
      </c>
      <c r="G226" s="131">
        <v>192</v>
      </c>
      <c r="H226" s="130" t="s">
        <v>15</v>
      </c>
      <c r="I226" s="138" t="s">
        <v>425</v>
      </c>
    </row>
    <row r="227" spans="1:9" x14ac:dyDescent="0.25">
      <c r="A227" s="123"/>
      <c r="B227" s="150" t="s">
        <v>47</v>
      </c>
      <c r="C227" s="123"/>
      <c r="D227" s="156">
        <f>SUM(D225:D226:D226)</f>
        <v>4.88</v>
      </c>
      <c r="E227" s="156">
        <f>SUM(E225:E226:E226)</f>
        <v>3.45</v>
      </c>
      <c r="F227" s="156">
        <f>SUM(F225:F226:F226)</f>
        <v>60.6</v>
      </c>
      <c r="G227" s="156">
        <f>SUM(G225:G226:G226)</f>
        <v>296.25</v>
      </c>
      <c r="H227" s="123"/>
      <c r="I227" s="138"/>
    </row>
    <row r="228" spans="1:9" x14ac:dyDescent="0.25">
      <c r="A228" s="294" t="s">
        <v>48</v>
      </c>
      <c r="B228" s="299"/>
      <c r="C228" s="164"/>
      <c r="D228" s="164"/>
      <c r="E228" s="164"/>
      <c r="F228" s="164"/>
      <c r="G228" s="164"/>
      <c r="H228" s="164"/>
      <c r="I228" s="132"/>
    </row>
    <row r="229" spans="1:9" ht="30" x14ac:dyDescent="0.25">
      <c r="A229" s="128">
        <v>1</v>
      </c>
      <c r="B229" s="129" t="s">
        <v>448</v>
      </c>
      <c r="C229" s="134" t="s">
        <v>449</v>
      </c>
      <c r="D229" s="134">
        <v>17.59</v>
      </c>
      <c r="E229" s="162">
        <v>12.1</v>
      </c>
      <c r="F229" s="162">
        <v>13.01</v>
      </c>
      <c r="G229" s="134">
        <v>231.83</v>
      </c>
      <c r="H229" s="130" t="s">
        <v>15</v>
      </c>
      <c r="I229" s="132" t="s">
        <v>450</v>
      </c>
    </row>
    <row r="230" spans="1:9" ht="30" x14ac:dyDescent="0.25">
      <c r="A230" s="128">
        <v>2</v>
      </c>
      <c r="B230" s="129" t="s">
        <v>37</v>
      </c>
      <c r="C230" s="130">
        <v>150</v>
      </c>
      <c r="D230" s="130">
        <v>3.34</v>
      </c>
      <c r="E230" s="130">
        <v>6.31</v>
      </c>
      <c r="F230" s="130">
        <v>22.53</v>
      </c>
      <c r="G230" s="130">
        <v>160.57</v>
      </c>
      <c r="H230" s="130" t="s">
        <v>15</v>
      </c>
      <c r="I230" s="133" t="s">
        <v>187</v>
      </c>
    </row>
    <row r="231" spans="1:9" ht="30" x14ac:dyDescent="0.25">
      <c r="A231" s="128">
        <v>3</v>
      </c>
      <c r="B231" s="129" t="s">
        <v>215</v>
      </c>
      <c r="C231" s="130">
        <v>50</v>
      </c>
      <c r="D231" s="131">
        <v>3.3</v>
      </c>
      <c r="E231" s="131">
        <v>0.6</v>
      </c>
      <c r="F231" s="131">
        <v>16.7</v>
      </c>
      <c r="G231" s="131">
        <v>87</v>
      </c>
      <c r="H231" s="130" t="s">
        <v>15</v>
      </c>
      <c r="I231" s="133" t="s">
        <v>216</v>
      </c>
    </row>
    <row r="232" spans="1:9" ht="30" x14ac:dyDescent="0.25">
      <c r="A232" s="128">
        <v>4</v>
      </c>
      <c r="B232" s="129" t="s">
        <v>395</v>
      </c>
      <c r="C232" s="130">
        <v>50</v>
      </c>
      <c r="D232" s="131">
        <v>3.8</v>
      </c>
      <c r="E232" s="131">
        <v>0.4</v>
      </c>
      <c r="F232" s="131">
        <v>24.7</v>
      </c>
      <c r="G232" s="131">
        <v>117.5</v>
      </c>
      <c r="H232" s="130" t="s">
        <v>15</v>
      </c>
      <c r="I232" s="133" t="s">
        <v>396</v>
      </c>
    </row>
    <row r="233" spans="1:9" ht="30" x14ac:dyDescent="0.25">
      <c r="A233" s="128">
        <v>5</v>
      </c>
      <c r="B233" s="129" t="s">
        <v>19</v>
      </c>
      <c r="C233" s="130" t="s">
        <v>20</v>
      </c>
      <c r="D233" s="130">
        <v>0</v>
      </c>
      <c r="E233" s="130">
        <v>0</v>
      </c>
      <c r="F233" s="130">
        <v>14.97</v>
      </c>
      <c r="G233" s="130">
        <v>59.85</v>
      </c>
      <c r="H233" s="130" t="s">
        <v>15</v>
      </c>
      <c r="I233" s="133" t="s">
        <v>21</v>
      </c>
    </row>
    <row r="234" spans="1:9" x14ac:dyDescent="0.25">
      <c r="A234" s="123"/>
      <c r="B234" s="123" t="s">
        <v>57</v>
      </c>
      <c r="C234" s="142"/>
      <c r="D234" s="151">
        <f>SUM(D229:D233)</f>
        <v>28.03</v>
      </c>
      <c r="E234" s="141">
        <f>SUM(E229:E233)</f>
        <v>19.41</v>
      </c>
      <c r="F234" s="151">
        <f>SUM(F229:F233)</f>
        <v>91.91</v>
      </c>
      <c r="G234" s="151">
        <f>SUM(G229:G233)</f>
        <v>656.75</v>
      </c>
      <c r="H234" s="142"/>
      <c r="I234" s="132"/>
    </row>
    <row r="235" spans="1:9" x14ac:dyDescent="0.25">
      <c r="A235" s="297">
        <v>0.875</v>
      </c>
      <c r="B235" s="298"/>
      <c r="C235" s="168"/>
      <c r="D235" s="168"/>
      <c r="E235" s="168"/>
      <c r="F235" s="168"/>
      <c r="G235" s="168"/>
      <c r="H235" s="168"/>
      <c r="I235" s="169"/>
    </row>
    <row r="236" spans="1:9" ht="30" x14ac:dyDescent="0.25">
      <c r="A236" s="170">
        <v>1</v>
      </c>
      <c r="B236" s="171" t="s">
        <v>58</v>
      </c>
      <c r="C236" s="155">
        <v>140</v>
      </c>
      <c r="D236" s="172">
        <v>4.0599999999999996</v>
      </c>
      <c r="E236" s="172">
        <v>4.4800000000000004</v>
      </c>
      <c r="F236" s="173">
        <v>5.6</v>
      </c>
      <c r="G236" s="173">
        <v>82.6</v>
      </c>
      <c r="H236" s="155" t="s">
        <v>15</v>
      </c>
      <c r="I236" s="174" t="s">
        <v>59</v>
      </c>
    </row>
    <row r="237" spans="1:9" x14ac:dyDescent="0.25">
      <c r="A237" s="123"/>
      <c r="B237" s="166" t="s">
        <v>67</v>
      </c>
      <c r="C237" s="142"/>
      <c r="D237" s="141">
        <f>SUM(D211+D214+D223+D227+D234+D236)</f>
        <v>99.77</v>
      </c>
      <c r="E237" s="141">
        <f t="shared" ref="E237:G237" si="23">SUM(E211+E214+E223+E227+E234+E236)</f>
        <v>80.69</v>
      </c>
      <c r="F237" s="141">
        <f t="shared" si="23"/>
        <v>398</v>
      </c>
      <c r="G237" s="141">
        <f t="shared" si="23"/>
        <v>2729.2599999999998</v>
      </c>
      <c r="H237" s="142"/>
      <c r="I237" s="133"/>
    </row>
    <row r="238" spans="1:9" ht="15" customHeight="1" x14ac:dyDescent="0.25">
      <c r="A238" s="300" t="s">
        <v>188</v>
      </c>
      <c r="B238" s="301"/>
      <c r="C238" s="175"/>
      <c r="D238" s="176">
        <f>SUM(D37+D70+D104+D137+D169+D202+D237)/7</f>
        <v>89.951428571428565</v>
      </c>
      <c r="E238" s="176">
        <f>SUM(E37+E70+E104+E137+E169+E202+E237)/7</f>
        <v>76.59142857142858</v>
      </c>
      <c r="F238" s="176">
        <f>SUM(F37+F70+F104+F137+F169+F202+F237)/7</f>
        <v>360.23285714285714</v>
      </c>
      <c r="G238" s="176">
        <f>SUM(G37+G70+G104+G137+G169+G202+G237)/7</f>
        <v>2519.8685714285712</v>
      </c>
      <c r="H238" s="175"/>
      <c r="I238" s="177"/>
    </row>
    <row r="239" spans="1:9" x14ac:dyDescent="0.25">
      <c r="A239" s="150"/>
      <c r="B239" s="150"/>
      <c r="C239" s="150"/>
      <c r="D239" s="150"/>
      <c r="E239" s="150"/>
      <c r="F239" s="150"/>
      <c r="G239" s="150"/>
      <c r="H239" s="150"/>
      <c r="I239" s="150"/>
    </row>
    <row r="240" spans="1:9" ht="78" customHeight="1" x14ac:dyDescent="0.25">
      <c r="A240" s="302" t="s">
        <v>189</v>
      </c>
      <c r="B240" s="303"/>
      <c r="C240" s="303"/>
      <c r="D240" s="303"/>
      <c r="E240" s="303"/>
      <c r="F240" s="303"/>
      <c r="G240" s="303"/>
      <c r="H240" s="303"/>
      <c r="I240" s="303"/>
    </row>
    <row r="241" spans="1:9" x14ac:dyDescent="0.25">
      <c r="A241" s="150"/>
      <c r="B241" s="150"/>
      <c r="C241" s="150"/>
      <c r="D241" s="150"/>
      <c r="E241" s="150"/>
      <c r="F241" s="150"/>
      <c r="G241" s="150"/>
      <c r="H241" s="150"/>
      <c r="I241" s="150"/>
    </row>
    <row r="242" spans="1:9" x14ac:dyDescent="0.25">
      <c r="A242" s="150"/>
      <c r="B242" s="150"/>
      <c r="C242" s="150"/>
      <c r="D242" s="150"/>
      <c r="E242" s="150"/>
      <c r="F242" s="150"/>
      <c r="G242" s="150"/>
      <c r="H242" s="150"/>
      <c r="I242" s="150"/>
    </row>
  </sheetData>
  <mergeCells count="59">
    <mergeCell ref="A235:B235"/>
    <mergeCell ref="A238:B238"/>
    <mergeCell ref="A240:I240"/>
    <mergeCell ref="A203:I203"/>
    <mergeCell ref="A204:B204"/>
    <mergeCell ref="A212:B212"/>
    <mergeCell ref="A215:B215"/>
    <mergeCell ref="A224:B224"/>
    <mergeCell ref="A228:B228"/>
    <mergeCell ref="A200:B200"/>
    <mergeCell ref="A147:B147"/>
    <mergeCell ref="A150:B150"/>
    <mergeCell ref="A159:B159"/>
    <mergeCell ref="A162:B162"/>
    <mergeCell ref="A167:B167"/>
    <mergeCell ref="A170:I170"/>
    <mergeCell ref="A171:B171"/>
    <mergeCell ref="A179:B179"/>
    <mergeCell ref="A182:B182"/>
    <mergeCell ref="A191:B191"/>
    <mergeCell ref="A195:B195"/>
    <mergeCell ref="A139:B139"/>
    <mergeCell ref="A92:B92"/>
    <mergeCell ref="A95:B95"/>
    <mergeCell ref="A102:B102"/>
    <mergeCell ref="A105:I105"/>
    <mergeCell ref="A106:B106"/>
    <mergeCell ref="A114:B114"/>
    <mergeCell ref="A117:B117"/>
    <mergeCell ref="A125:B125"/>
    <mergeCell ref="A129:B129"/>
    <mergeCell ref="A135:B135"/>
    <mergeCell ref="A138:I138"/>
    <mergeCell ref="A83:B83"/>
    <mergeCell ref="A35:B35"/>
    <mergeCell ref="A38:I38"/>
    <mergeCell ref="A39:B39"/>
    <mergeCell ref="A47:B47"/>
    <mergeCell ref="A50:B50"/>
    <mergeCell ref="A59:B59"/>
    <mergeCell ref="A63:B63"/>
    <mergeCell ref="A68:B68"/>
    <mergeCell ref="A71:I71"/>
    <mergeCell ref="A72:B72"/>
    <mergeCell ref="A80:B80"/>
    <mergeCell ref="A28:B28"/>
    <mergeCell ref="A1:I1"/>
    <mergeCell ref="A2:A3"/>
    <mergeCell ref="B2:B3"/>
    <mergeCell ref="C2:C3"/>
    <mergeCell ref="D2:F2"/>
    <mergeCell ref="G2:G3"/>
    <mergeCell ref="H2:H3"/>
    <mergeCell ref="I2:I3"/>
    <mergeCell ref="A4:I4"/>
    <mergeCell ref="A5:B5"/>
    <mergeCell ref="A13:B13"/>
    <mergeCell ref="A16:B16"/>
    <mergeCell ref="A25:B25"/>
  </mergeCells>
  <pageMargins left="0.70866141732283472" right="0.11811023622047245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9"/>
  <sheetViews>
    <sheetView workbookViewId="0">
      <selection sqref="A1:I1"/>
    </sheetView>
  </sheetViews>
  <sheetFormatPr defaultRowHeight="15" x14ac:dyDescent="0.25"/>
  <cols>
    <col min="1" max="1" width="5.7109375" style="120" customWidth="1"/>
    <col min="2" max="2" width="35.7109375" style="120" customWidth="1"/>
    <col min="3" max="3" width="11.7109375" style="120" customWidth="1"/>
    <col min="4" max="5" width="10.7109375" style="120" customWidth="1"/>
    <col min="6" max="7" width="11.7109375" style="120" customWidth="1"/>
    <col min="8" max="8" width="19.7109375" style="120" customWidth="1"/>
    <col min="9" max="9" width="17.7109375" style="120" customWidth="1"/>
    <col min="10" max="16384" width="9.140625" style="120"/>
  </cols>
  <sheetData>
    <row r="1" spans="1:10" ht="60" customHeight="1" x14ac:dyDescent="0.25">
      <c r="A1" s="281" t="s">
        <v>979</v>
      </c>
      <c r="B1" s="281"/>
      <c r="C1" s="281"/>
      <c r="D1" s="281"/>
      <c r="E1" s="281"/>
      <c r="F1" s="281"/>
      <c r="G1" s="281"/>
      <c r="H1" s="281"/>
      <c r="I1" s="281"/>
      <c r="J1" s="120" t="s">
        <v>0</v>
      </c>
    </row>
    <row r="2" spans="1:10" ht="15" customHeight="1" x14ac:dyDescent="0.25">
      <c r="A2" s="304" t="s">
        <v>1</v>
      </c>
      <c r="B2" s="306" t="s">
        <v>2</v>
      </c>
      <c r="C2" s="304" t="s">
        <v>3</v>
      </c>
      <c r="D2" s="308" t="s">
        <v>4</v>
      </c>
      <c r="E2" s="309"/>
      <c r="F2" s="310"/>
      <c r="G2" s="304" t="s">
        <v>5</v>
      </c>
      <c r="H2" s="304" t="s">
        <v>6</v>
      </c>
      <c r="I2" s="304" t="s">
        <v>7</v>
      </c>
    </row>
    <row r="3" spans="1:10" ht="103.5" customHeight="1" x14ac:dyDescent="0.25">
      <c r="A3" s="305"/>
      <c r="B3" s="307"/>
      <c r="C3" s="305"/>
      <c r="D3" s="121" t="s">
        <v>8</v>
      </c>
      <c r="E3" s="121" t="s">
        <v>9</v>
      </c>
      <c r="F3" s="180" t="s">
        <v>10</v>
      </c>
      <c r="G3" s="305"/>
      <c r="H3" s="305"/>
      <c r="I3" s="305"/>
    </row>
    <row r="4" spans="1:10" x14ac:dyDescent="0.25">
      <c r="A4" s="289" t="s">
        <v>11</v>
      </c>
      <c r="B4" s="290"/>
      <c r="C4" s="290"/>
      <c r="D4" s="290"/>
      <c r="E4" s="290"/>
      <c r="F4" s="290"/>
      <c r="G4" s="290"/>
      <c r="H4" s="290"/>
      <c r="I4" s="291"/>
    </row>
    <row r="5" spans="1:10" x14ac:dyDescent="0.25">
      <c r="A5" s="294" t="s">
        <v>23</v>
      </c>
      <c r="B5" s="294"/>
      <c r="C5" s="123"/>
      <c r="D5" s="123"/>
      <c r="E5" s="123"/>
      <c r="F5" s="123"/>
      <c r="G5" s="123"/>
      <c r="H5" s="123"/>
      <c r="I5" s="123"/>
    </row>
    <row r="6" spans="1:10" ht="30" x14ac:dyDescent="0.25">
      <c r="A6" s="181">
        <v>1</v>
      </c>
      <c r="B6" s="129" t="s">
        <v>126</v>
      </c>
      <c r="C6" s="130">
        <v>100</v>
      </c>
      <c r="D6" s="130">
        <v>30.24</v>
      </c>
      <c r="E6" s="130">
        <v>11.69</v>
      </c>
      <c r="F6" s="131">
        <v>0</v>
      </c>
      <c r="G6" s="130">
        <v>226.84</v>
      </c>
      <c r="H6" s="130" t="s">
        <v>15</v>
      </c>
      <c r="I6" s="182" t="s">
        <v>127</v>
      </c>
    </row>
    <row r="7" spans="1:10" ht="30" x14ac:dyDescent="0.25">
      <c r="A7" s="181">
        <v>2</v>
      </c>
      <c r="B7" s="129" t="s">
        <v>215</v>
      </c>
      <c r="C7" s="130">
        <v>50</v>
      </c>
      <c r="D7" s="131">
        <v>3.3</v>
      </c>
      <c r="E7" s="131">
        <v>0.6</v>
      </c>
      <c r="F7" s="131">
        <v>16.7</v>
      </c>
      <c r="G7" s="131">
        <v>87</v>
      </c>
      <c r="H7" s="130" t="s">
        <v>15</v>
      </c>
      <c r="I7" s="133" t="s">
        <v>216</v>
      </c>
    </row>
    <row r="8" spans="1:10" ht="30" x14ac:dyDescent="0.25">
      <c r="A8" s="183">
        <v>3</v>
      </c>
      <c r="B8" s="129" t="s">
        <v>328</v>
      </c>
      <c r="C8" s="127">
        <v>10</v>
      </c>
      <c r="D8" s="127">
        <v>0.08</v>
      </c>
      <c r="E8" s="127">
        <v>7.25</v>
      </c>
      <c r="F8" s="127">
        <v>0.13</v>
      </c>
      <c r="G8" s="157">
        <v>66.099999999999994</v>
      </c>
      <c r="H8" s="127" t="s">
        <v>15</v>
      </c>
      <c r="I8" s="133" t="s">
        <v>452</v>
      </c>
    </row>
    <row r="9" spans="1:10" ht="30" x14ac:dyDescent="0.25">
      <c r="A9" s="181">
        <v>4</v>
      </c>
      <c r="B9" s="129" t="s">
        <v>73</v>
      </c>
      <c r="C9" s="130">
        <v>200</v>
      </c>
      <c r="D9" s="131">
        <v>0</v>
      </c>
      <c r="E9" s="131">
        <v>0</v>
      </c>
      <c r="F9" s="131">
        <v>0</v>
      </c>
      <c r="G9" s="131">
        <v>0</v>
      </c>
      <c r="H9" s="130" t="s">
        <v>15</v>
      </c>
      <c r="I9" s="133" t="s">
        <v>74</v>
      </c>
    </row>
    <row r="10" spans="1:10" ht="30" customHeight="1" x14ac:dyDescent="0.25">
      <c r="A10" s="134">
        <v>5</v>
      </c>
      <c r="B10" s="147" t="s">
        <v>453</v>
      </c>
      <c r="C10" s="148">
        <v>20</v>
      </c>
      <c r="D10" s="149">
        <v>0</v>
      </c>
      <c r="E10" s="149">
        <v>0</v>
      </c>
      <c r="F10" s="149">
        <v>19.96</v>
      </c>
      <c r="G10" s="149">
        <v>79.8</v>
      </c>
      <c r="H10" s="148" t="s">
        <v>15</v>
      </c>
      <c r="I10" s="138" t="s">
        <v>454</v>
      </c>
    </row>
    <row r="11" spans="1:10" x14ac:dyDescent="0.25">
      <c r="A11" s="184"/>
      <c r="B11" s="123" t="s">
        <v>22</v>
      </c>
      <c r="C11" s="184"/>
      <c r="D11" s="185">
        <f>SUM(D6:D10:D10)</f>
        <v>33.619999999999997</v>
      </c>
      <c r="E11" s="185">
        <f>SUM(E6:E10:E10)</f>
        <v>19.54</v>
      </c>
      <c r="F11" s="185">
        <f>SUM(F6:F10:F10)</f>
        <v>36.79</v>
      </c>
      <c r="G11" s="185">
        <f>SUM(G6:G10:G10)</f>
        <v>459.74000000000007</v>
      </c>
      <c r="H11" s="184"/>
      <c r="I11" s="184"/>
    </row>
    <row r="12" spans="1:10" x14ac:dyDescent="0.25">
      <c r="A12" s="184"/>
      <c r="B12" s="166" t="s">
        <v>67</v>
      </c>
      <c r="C12" s="184"/>
      <c r="D12" s="185">
        <f>SUM(D11)</f>
        <v>33.619999999999997</v>
      </c>
      <c r="E12" s="185">
        <f t="shared" ref="E12:G12" si="0">SUM(E11)</f>
        <v>19.54</v>
      </c>
      <c r="F12" s="185">
        <f t="shared" si="0"/>
        <v>36.79</v>
      </c>
      <c r="G12" s="185">
        <f t="shared" si="0"/>
        <v>459.74000000000007</v>
      </c>
      <c r="H12" s="184"/>
      <c r="I12" s="184"/>
    </row>
    <row r="13" spans="1:10" x14ac:dyDescent="0.25">
      <c r="A13" s="289" t="s">
        <v>68</v>
      </c>
      <c r="B13" s="290"/>
      <c r="C13" s="290"/>
      <c r="D13" s="290"/>
      <c r="E13" s="290"/>
      <c r="F13" s="290"/>
      <c r="G13" s="290"/>
      <c r="H13" s="290"/>
      <c r="I13" s="291"/>
    </row>
    <row r="14" spans="1:10" x14ac:dyDescent="0.25">
      <c r="A14" s="294" t="s">
        <v>23</v>
      </c>
      <c r="B14" s="294"/>
      <c r="C14" s="136"/>
      <c r="D14" s="136"/>
      <c r="E14" s="136"/>
      <c r="F14" s="136"/>
      <c r="G14" s="136"/>
      <c r="H14" s="136"/>
      <c r="I14" s="123"/>
    </row>
    <row r="15" spans="1:10" ht="30" x14ac:dyDescent="0.25">
      <c r="A15" s="134">
        <v>1</v>
      </c>
      <c r="B15" s="186" t="s">
        <v>451</v>
      </c>
      <c r="C15" s="134" t="s">
        <v>150</v>
      </c>
      <c r="D15" s="134">
        <v>17.36</v>
      </c>
      <c r="E15" s="162">
        <v>12.03</v>
      </c>
      <c r="F15" s="134">
        <v>8.39</v>
      </c>
      <c r="G15" s="134">
        <v>211.22</v>
      </c>
      <c r="H15" s="130" t="s">
        <v>15</v>
      </c>
      <c r="I15" s="132" t="s">
        <v>181</v>
      </c>
    </row>
    <row r="16" spans="1:10" ht="30" x14ac:dyDescent="0.25">
      <c r="A16" s="181">
        <v>2</v>
      </c>
      <c r="B16" s="129" t="s">
        <v>215</v>
      </c>
      <c r="C16" s="130">
        <v>50</v>
      </c>
      <c r="D16" s="131">
        <v>3.3</v>
      </c>
      <c r="E16" s="131">
        <v>0.6</v>
      </c>
      <c r="F16" s="131">
        <v>16.7</v>
      </c>
      <c r="G16" s="131">
        <v>87</v>
      </c>
      <c r="H16" s="130" t="s">
        <v>15</v>
      </c>
      <c r="I16" s="133" t="s">
        <v>216</v>
      </c>
    </row>
    <row r="17" spans="1:9" ht="30" x14ac:dyDescent="0.25">
      <c r="A17" s="183">
        <v>3</v>
      </c>
      <c r="B17" s="129" t="s">
        <v>328</v>
      </c>
      <c r="C17" s="127">
        <v>10</v>
      </c>
      <c r="D17" s="127">
        <v>0.08</v>
      </c>
      <c r="E17" s="127">
        <v>7.25</v>
      </c>
      <c r="F17" s="127">
        <v>0.13</v>
      </c>
      <c r="G17" s="157">
        <v>66.099999999999994</v>
      </c>
      <c r="H17" s="127" t="s">
        <v>15</v>
      </c>
      <c r="I17" s="133" t="s">
        <v>452</v>
      </c>
    </row>
    <row r="18" spans="1:9" ht="30" x14ac:dyDescent="0.25">
      <c r="A18" s="181">
        <v>4</v>
      </c>
      <c r="B18" s="129" t="s">
        <v>73</v>
      </c>
      <c r="C18" s="130">
        <v>200</v>
      </c>
      <c r="D18" s="131">
        <v>0</v>
      </c>
      <c r="E18" s="131">
        <v>0</v>
      </c>
      <c r="F18" s="131">
        <v>0</v>
      </c>
      <c r="G18" s="131">
        <v>0</v>
      </c>
      <c r="H18" s="130" t="s">
        <v>15</v>
      </c>
      <c r="I18" s="133" t="s">
        <v>74</v>
      </c>
    </row>
    <row r="19" spans="1:9" ht="30" customHeight="1" x14ac:dyDescent="0.25">
      <c r="A19" s="134">
        <v>5</v>
      </c>
      <c r="B19" s="147" t="s">
        <v>453</v>
      </c>
      <c r="C19" s="148">
        <v>20</v>
      </c>
      <c r="D19" s="149">
        <v>0</v>
      </c>
      <c r="E19" s="149">
        <v>0</v>
      </c>
      <c r="F19" s="149">
        <v>19.96</v>
      </c>
      <c r="G19" s="149">
        <v>79.8</v>
      </c>
      <c r="H19" s="148" t="s">
        <v>15</v>
      </c>
      <c r="I19" s="138" t="s">
        <v>454</v>
      </c>
    </row>
    <row r="20" spans="1:9" x14ac:dyDescent="0.25">
      <c r="A20" s="184"/>
      <c r="B20" s="123" t="s">
        <v>22</v>
      </c>
      <c r="C20" s="184"/>
      <c r="D20" s="185">
        <f>SUM(D15:D19:D19)</f>
        <v>20.74</v>
      </c>
      <c r="E20" s="185">
        <f>SUM(E15:E19:E19)</f>
        <v>19.88</v>
      </c>
      <c r="F20" s="185">
        <f>SUM(F15:F19:F19)</f>
        <v>45.18</v>
      </c>
      <c r="G20" s="185">
        <f>SUM(G15:G19:G19)</f>
        <v>444.12000000000006</v>
      </c>
      <c r="H20" s="184"/>
      <c r="I20" s="184"/>
    </row>
    <row r="21" spans="1:9" x14ac:dyDescent="0.25">
      <c r="A21" s="184"/>
      <c r="B21" s="166" t="s">
        <v>67</v>
      </c>
      <c r="C21" s="184"/>
      <c r="D21" s="185">
        <f>SUM(D20)</f>
        <v>20.74</v>
      </c>
      <c r="E21" s="185">
        <f t="shared" ref="E21:G21" si="1">SUM(E20)</f>
        <v>19.88</v>
      </c>
      <c r="F21" s="185">
        <f t="shared" si="1"/>
        <v>45.18</v>
      </c>
      <c r="G21" s="185">
        <f t="shared" si="1"/>
        <v>444.12000000000006</v>
      </c>
      <c r="H21" s="184"/>
      <c r="I21" s="184"/>
    </row>
    <row r="22" spans="1:9" x14ac:dyDescent="0.25">
      <c r="A22" s="289" t="s">
        <v>97</v>
      </c>
      <c r="B22" s="290"/>
      <c r="C22" s="290"/>
      <c r="D22" s="290"/>
      <c r="E22" s="290"/>
      <c r="F22" s="290"/>
      <c r="G22" s="290"/>
      <c r="H22" s="290"/>
      <c r="I22" s="291"/>
    </row>
    <row r="23" spans="1:9" ht="30" x14ac:dyDescent="0.25">
      <c r="A23" s="128">
        <v>1</v>
      </c>
      <c r="B23" s="147" t="s">
        <v>17</v>
      </c>
      <c r="C23" s="148">
        <v>40</v>
      </c>
      <c r="D23" s="149">
        <v>5.08</v>
      </c>
      <c r="E23" s="149">
        <v>4.5999999999999996</v>
      </c>
      <c r="F23" s="149">
        <v>0.28000000000000003</v>
      </c>
      <c r="G23" s="149">
        <v>62.8</v>
      </c>
      <c r="H23" s="148" t="s">
        <v>15</v>
      </c>
      <c r="I23" s="132" t="s">
        <v>18</v>
      </c>
    </row>
    <row r="24" spans="1:9" ht="30" x14ac:dyDescent="0.25">
      <c r="A24" s="181">
        <v>2</v>
      </c>
      <c r="B24" s="129" t="s">
        <v>215</v>
      </c>
      <c r="C24" s="130">
        <v>50</v>
      </c>
      <c r="D24" s="131">
        <v>3.3</v>
      </c>
      <c r="E24" s="131">
        <v>0.6</v>
      </c>
      <c r="F24" s="131">
        <v>16.7</v>
      </c>
      <c r="G24" s="131">
        <v>87</v>
      </c>
      <c r="H24" s="130" t="s">
        <v>15</v>
      </c>
      <c r="I24" s="133" t="s">
        <v>216</v>
      </c>
    </row>
    <row r="25" spans="1:9" ht="30" x14ac:dyDescent="0.25">
      <c r="A25" s="183">
        <v>3</v>
      </c>
      <c r="B25" s="129" t="s">
        <v>328</v>
      </c>
      <c r="C25" s="127">
        <v>10</v>
      </c>
      <c r="D25" s="127">
        <v>0.08</v>
      </c>
      <c r="E25" s="127">
        <v>7.25</v>
      </c>
      <c r="F25" s="127">
        <v>0.13</v>
      </c>
      <c r="G25" s="157">
        <v>66.099999999999994</v>
      </c>
      <c r="H25" s="127" t="s">
        <v>15</v>
      </c>
      <c r="I25" s="133" t="s">
        <v>452</v>
      </c>
    </row>
    <row r="26" spans="1:9" ht="30" x14ac:dyDescent="0.25">
      <c r="A26" s="181">
        <v>4</v>
      </c>
      <c r="B26" s="129" t="s">
        <v>73</v>
      </c>
      <c r="C26" s="130">
        <v>200</v>
      </c>
      <c r="D26" s="131">
        <v>0</v>
      </c>
      <c r="E26" s="131">
        <v>0</v>
      </c>
      <c r="F26" s="131">
        <v>0</v>
      </c>
      <c r="G26" s="131">
        <v>0</v>
      </c>
      <c r="H26" s="130" t="s">
        <v>15</v>
      </c>
      <c r="I26" s="133" t="s">
        <v>74</v>
      </c>
    </row>
    <row r="27" spans="1:9" ht="30" customHeight="1" x14ac:dyDescent="0.25">
      <c r="A27" s="134">
        <v>5</v>
      </c>
      <c r="B27" s="147" t="s">
        <v>453</v>
      </c>
      <c r="C27" s="148">
        <v>20</v>
      </c>
      <c r="D27" s="149">
        <v>0</v>
      </c>
      <c r="E27" s="149">
        <v>0</v>
      </c>
      <c r="F27" s="149">
        <v>19.96</v>
      </c>
      <c r="G27" s="149">
        <v>79.8</v>
      </c>
      <c r="H27" s="148" t="s">
        <v>15</v>
      </c>
      <c r="I27" s="138" t="s">
        <v>454</v>
      </c>
    </row>
    <row r="28" spans="1:9" x14ac:dyDescent="0.25">
      <c r="A28" s="184"/>
      <c r="B28" s="123" t="s">
        <v>22</v>
      </c>
      <c r="C28" s="184"/>
      <c r="D28" s="185">
        <f>SUM(D23:D27:D27)</f>
        <v>8.4599999999999991</v>
      </c>
      <c r="E28" s="185">
        <f>SUM(E23:E27:E27)</f>
        <v>12.45</v>
      </c>
      <c r="F28" s="185">
        <f>SUM(F23:F27:F27)</f>
        <v>37.07</v>
      </c>
      <c r="G28" s="185">
        <f>SUM(G23:G27:G27)</f>
        <v>295.7</v>
      </c>
      <c r="H28" s="184"/>
      <c r="I28" s="184"/>
    </row>
    <row r="29" spans="1:9" x14ac:dyDescent="0.25">
      <c r="A29" s="184"/>
      <c r="B29" s="166" t="s">
        <v>67</v>
      </c>
      <c r="C29" s="184"/>
      <c r="D29" s="185">
        <f>SUM(D28)</f>
        <v>8.4599999999999991</v>
      </c>
      <c r="E29" s="185">
        <f t="shared" ref="E29:G29" si="2">SUM(E28)</f>
        <v>12.45</v>
      </c>
      <c r="F29" s="185">
        <f t="shared" si="2"/>
        <v>37.07</v>
      </c>
      <c r="G29" s="185">
        <f t="shared" si="2"/>
        <v>295.7</v>
      </c>
      <c r="H29" s="184"/>
      <c r="I29" s="184"/>
    </row>
    <row r="30" spans="1:9" x14ac:dyDescent="0.25">
      <c r="A30" s="289" t="s">
        <v>117</v>
      </c>
      <c r="B30" s="290"/>
      <c r="C30" s="290"/>
      <c r="D30" s="290"/>
      <c r="E30" s="290"/>
      <c r="F30" s="290"/>
      <c r="G30" s="290"/>
      <c r="H30" s="290"/>
      <c r="I30" s="291"/>
    </row>
    <row r="31" spans="1:9" ht="30" x14ac:dyDescent="0.25">
      <c r="A31" s="187">
        <v>1</v>
      </c>
      <c r="B31" s="188" t="s">
        <v>455</v>
      </c>
      <c r="C31" s="130">
        <v>90</v>
      </c>
      <c r="D31" s="130">
        <v>30.81</v>
      </c>
      <c r="E31" s="130">
        <v>13.25</v>
      </c>
      <c r="F31" s="131">
        <v>4.95</v>
      </c>
      <c r="G31" s="130">
        <v>263.04000000000002</v>
      </c>
      <c r="H31" s="130" t="s">
        <v>15</v>
      </c>
      <c r="I31" s="182" t="s">
        <v>456</v>
      </c>
    </row>
    <row r="32" spans="1:9" ht="30" x14ac:dyDescent="0.25">
      <c r="A32" s="181">
        <v>2</v>
      </c>
      <c r="B32" s="129" t="s">
        <v>215</v>
      </c>
      <c r="C32" s="130">
        <v>50</v>
      </c>
      <c r="D32" s="131">
        <v>3.3</v>
      </c>
      <c r="E32" s="131">
        <v>0.6</v>
      </c>
      <c r="F32" s="131">
        <v>16.7</v>
      </c>
      <c r="G32" s="131">
        <v>87</v>
      </c>
      <c r="H32" s="130" t="s">
        <v>15</v>
      </c>
      <c r="I32" s="133" t="s">
        <v>216</v>
      </c>
    </row>
    <row r="33" spans="1:9" ht="30" x14ac:dyDescent="0.25">
      <c r="A33" s="183">
        <v>3</v>
      </c>
      <c r="B33" s="129" t="s">
        <v>328</v>
      </c>
      <c r="C33" s="127">
        <v>10</v>
      </c>
      <c r="D33" s="127">
        <v>0.08</v>
      </c>
      <c r="E33" s="127">
        <v>7.25</v>
      </c>
      <c r="F33" s="127">
        <v>0.13</v>
      </c>
      <c r="G33" s="157">
        <v>66.099999999999994</v>
      </c>
      <c r="H33" s="127" t="s">
        <v>15</v>
      </c>
      <c r="I33" s="133" t="s">
        <v>452</v>
      </c>
    </row>
    <row r="34" spans="1:9" ht="30" x14ac:dyDescent="0.25">
      <c r="A34" s="181">
        <v>4</v>
      </c>
      <c r="B34" s="129" t="s">
        <v>73</v>
      </c>
      <c r="C34" s="130">
        <v>200</v>
      </c>
      <c r="D34" s="131">
        <v>0</v>
      </c>
      <c r="E34" s="131">
        <v>0</v>
      </c>
      <c r="F34" s="131">
        <v>0</v>
      </c>
      <c r="G34" s="131">
        <v>0</v>
      </c>
      <c r="H34" s="130" t="s">
        <v>15</v>
      </c>
      <c r="I34" s="133" t="s">
        <v>74</v>
      </c>
    </row>
    <row r="35" spans="1:9" ht="30" customHeight="1" x14ac:dyDescent="0.25">
      <c r="A35" s="134">
        <v>5</v>
      </c>
      <c r="B35" s="147" t="s">
        <v>453</v>
      </c>
      <c r="C35" s="148">
        <v>20</v>
      </c>
      <c r="D35" s="149">
        <v>0</v>
      </c>
      <c r="E35" s="149">
        <v>0</v>
      </c>
      <c r="F35" s="149">
        <v>19.96</v>
      </c>
      <c r="G35" s="149">
        <v>79.8</v>
      </c>
      <c r="H35" s="148" t="s">
        <v>15</v>
      </c>
      <c r="I35" s="138" t="s">
        <v>454</v>
      </c>
    </row>
    <row r="36" spans="1:9" x14ac:dyDescent="0.25">
      <c r="A36" s="184"/>
      <c r="B36" s="123" t="s">
        <v>22</v>
      </c>
      <c r="C36" s="184"/>
      <c r="D36" s="185">
        <f>SUM(D31:D35:D35)</f>
        <v>34.19</v>
      </c>
      <c r="E36" s="189">
        <f>SUM(E31:E35:E35)</f>
        <v>21.1</v>
      </c>
      <c r="F36" s="185">
        <f>SUM(F31:F35:F35)</f>
        <v>41.739999999999995</v>
      </c>
      <c r="G36" s="185">
        <f>SUM(G31:G35:G35)</f>
        <v>495.94</v>
      </c>
      <c r="H36" s="184"/>
      <c r="I36" s="184"/>
    </row>
    <row r="37" spans="1:9" x14ac:dyDescent="0.25">
      <c r="A37" s="184"/>
      <c r="B37" s="166" t="s">
        <v>67</v>
      </c>
      <c r="C37" s="184"/>
      <c r="D37" s="185">
        <f>SUM(D36)</f>
        <v>34.19</v>
      </c>
      <c r="E37" s="189">
        <f t="shared" ref="E37:G37" si="3">SUM(E36)</f>
        <v>21.1</v>
      </c>
      <c r="F37" s="185">
        <f t="shared" si="3"/>
        <v>41.739999999999995</v>
      </c>
      <c r="G37" s="185">
        <f t="shared" si="3"/>
        <v>495.94</v>
      </c>
      <c r="H37" s="184"/>
      <c r="I37" s="184"/>
    </row>
    <row r="38" spans="1:9" x14ac:dyDescent="0.25">
      <c r="A38" s="289" t="s">
        <v>132</v>
      </c>
      <c r="B38" s="290"/>
      <c r="C38" s="290"/>
      <c r="D38" s="290"/>
      <c r="E38" s="290"/>
      <c r="F38" s="290"/>
      <c r="G38" s="290"/>
      <c r="H38" s="290"/>
      <c r="I38" s="291"/>
    </row>
    <row r="39" spans="1:9" ht="30" x14ac:dyDescent="0.25">
      <c r="A39" s="134">
        <v>1</v>
      </c>
      <c r="B39" s="186" t="s">
        <v>451</v>
      </c>
      <c r="C39" s="134" t="s">
        <v>150</v>
      </c>
      <c r="D39" s="134">
        <v>17.36</v>
      </c>
      <c r="E39" s="162">
        <v>12.03</v>
      </c>
      <c r="F39" s="134">
        <v>8.39</v>
      </c>
      <c r="G39" s="134">
        <v>211.22</v>
      </c>
      <c r="H39" s="130" t="s">
        <v>15</v>
      </c>
      <c r="I39" s="132" t="s">
        <v>181</v>
      </c>
    </row>
    <row r="40" spans="1:9" ht="30" x14ac:dyDescent="0.25">
      <c r="A40" s="181">
        <v>2</v>
      </c>
      <c r="B40" s="129" t="s">
        <v>215</v>
      </c>
      <c r="C40" s="130">
        <v>50</v>
      </c>
      <c r="D40" s="131">
        <v>3.3</v>
      </c>
      <c r="E40" s="131">
        <v>0.6</v>
      </c>
      <c r="F40" s="131">
        <v>16.7</v>
      </c>
      <c r="G40" s="131">
        <v>87</v>
      </c>
      <c r="H40" s="130" t="s">
        <v>15</v>
      </c>
      <c r="I40" s="133" t="s">
        <v>216</v>
      </c>
    </row>
    <row r="41" spans="1:9" ht="30" x14ac:dyDescent="0.25">
      <c r="A41" s="183">
        <v>3</v>
      </c>
      <c r="B41" s="129" t="s">
        <v>328</v>
      </c>
      <c r="C41" s="127">
        <v>10</v>
      </c>
      <c r="D41" s="127">
        <v>0.08</v>
      </c>
      <c r="E41" s="127">
        <v>7.25</v>
      </c>
      <c r="F41" s="127">
        <v>0.13</v>
      </c>
      <c r="G41" s="157">
        <v>66.099999999999994</v>
      </c>
      <c r="H41" s="127" t="s">
        <v>15</v>
      </c>
      <c r="I41" s="133" t="s">
        <v>452</v>
      </c>
    </row>
    <row r="42" spans="1:9" ht="30" x14ac:dyDescent="0.25">
      <c r="A42" s="181">
        <v>4</v>
      </c>
      <c r="B42" s="129" t="s">
        <v>73</v>
      </c>
      <c r="C42" s="130">
        <v>200</v>
      </c>
      <c r="D42" s="131">
        <v>0</v>
      </c>
      <c r="E42" s="131">
        <v>0</v>
      </c>
      <c r="F42" s="131">
        <v>0</v>
      </c>
      <c r="G42" s="131">
        <v>0</v>
      </c>
      <c r="H42" s="130" t="s">
        <v>15</v>
      </c>
      <c r="I42" s="133" t="s">
        <v>74</v>
      </c>
    </row>
    <row r="43" spans="1:9" ht="30" customHeight="1" x14ac:dyDescent="0.25">
      <c r="A43" s="134">
        <v>5</v>
      </c>
      <c r="B43" s="147" t="s">
        <v>453</v>
      </c>
      <c r="C43" s="148">
        <v>20</v>
      </c>
      <c r="D43" s="149">
        <v>0</v>
      </c>
      <c r="E43" s="149">
        <v>0</v>
      </c>
      <c r="F43" s="149">
        <v>19.96</v>
      </c>
      <c r="G43" s="149">
        <v>79.8</v>
      </c>
      <c r="H43" s="148" t="s">
        <v>15</v>
      </c>
      <c r="I43" s="138" t="s">
        <v>454</v>
      </c>
    </row>
    <row r="44" spans="1:9" x14ac:dyDescent="0.25">
      <c r="A44" s="184"/>
      <c r="B44" s="123" t="s">
        <v>22</v>
      </c>
      <c r="C44" s="184"/>
      <c r="D44" s="185">
        <f>SUM(D39:D43:D43)</f>
        <v>20.74</v>
      </c>
      <c r="E44" s="185">
        <f>SUM(E39:E43:E43)</f>
        <v>19.88</v>
      </c>
      <c r="F44" s="185">
        <f>SUM(F39:F43:F43)</f>
        <v>45.18</v>
      </c>
      <c r="G44" s="185">
        <f>SUM(G39:G43:G43)</f>
        <v>444.12000000000006</v>
      </c>
      <c r="H44" s="184"/>
      <c r="I44" s="184"/>
    </row>
    <row r="45" spans="1:9" x14ac:dyDescent="0.25">
      <c r="A45" s="184"/>
      <c r="B45" s="166" t="s">
        <v>67</v>
      </c>
      <c r="C45" s="184"/>
      <c r="D45" s="185">
        <f>SUM(D44)</f>
        <v>20.74</v>
      </c>
      <c r="E45" s="185">
        <f t="shared" ref="E45:G45" si="4">SUM(E44)</f>
        <v>19.88</v>
      </c>
      <c r="F45" s="185">
        <f t="shared" si="4"/>
        <v>45.18</v>
      </c>
      <c r="G45" s="185">
        <f t="shared" si="4"/>
        <v>444.12000000000006</v>
      </c>
      <c r="H45" s="184"/>
      <c r="I45" s="184"/>
    </row>
    <row r="46" spans="1:9" x14ac:dyDescent="0.25">
      <c r="A46" s="289" t="s">
        <v>152</v>
      </c>
      <c r="B46" s="290"/>
      <c r="C46" s="290"/>
      <c r="D46" s="290"/>
      <c r="E46" s="290"/>
      <c r="F46" s="290"/>
      <c r="G46" s="290"/>
      <c r="H46" s="290"/>
      <c r="I46" s="291"/>
    </row>
    <row r="47" spans="1:9" ht="30" x14ac:dyDescent="0.25">
      <c r="A47" s="190">
        <v>1</v>
      </c>
      <c r="B47" s="191" t="s">
        <v>100</v>
      </c>
      <c r="C47" s="134">
        <v>60</v>
      </c>
      <c r="D47" s="134">
        <v>5.95</v>
      </c>
      <c r="E47" s="134">
        <v>5.56</v>
      </c>
      <c r="F47" s="134">
        <v>1.69</v>
      </c>
      <c r="G47" s="162">
        <v>80.8</v>
      </c>
      <c r="H47" s="130" t="s">
        <v>15</v>
      </c>
      <c r="I47" s="138" t="s">
        <v>101</v>
      </c>
    </row>
    <row r="48" spans="1:9" ht="30" x14ac:dyDescent="0.25">
      <c r="A48" s="181">
        <v>2</v>
      </c>
      <c r="B48" s="129" t="s">
        <v>215</v>
      </c>
      <c r="C48" s="130">
        <v>50</v>
      </c>
      <c r="D48" s="131">
        <v>3.3</v>
      </c>
      <c r="E48" s="131">
        <v>0.6</v>
      </c>
      <c r="F48" s="131">
        <v>16.7</v>
      </c>
      <c r="G48" s="131">
        <v>87</v>
      </c>
      <c r="H48" s="130" t="s">
        <v>15</v>
      </c>
      <c r="I48" s="133" t="s">
        <v>216</v>
      </c>
    </row>
    <row r="49" spans="1:9" ht="30" x14ac:dyDescent="0.25">
      <c r="A49" s="183">
        <v>3</v>
      </c>
      <c r="B49" s="129" t="s">
        <v>328</v>
      </c>
      <c r="C49" s="127">
        <v>10</v>
      </c>
      <c r="D49" s="127">
        <v>0.08</v>
      </c>
      <c r="E49" s="127">
        <v>7.25</v>
      </c>
      <c r="F49" s="127">
        <v>0.13</v>
      </c>
      <c r="G49" s="157">
        <v>66.099999999999994</v>
      </c>
      <c r="H49" s="127" t="s">
        <v>15</v>
      </c>
      <c r="I49" s="133" t="s">
        <v>452</v>
      </c>
    </row>
    <row r="50" spans="1:9" ht="30" x14ac:dyDescent="0.25">
      <c r="A50" s="181">
        <v>4</v>
      </c>
      <c r="B50" s="129" t="s">
        <v>73</v>
      </c>
      <c r="C50" s="130">
        <v>200</v>
      </c>
      <c r="D50" s="131">
        <v>0</v>
      </c>
      <c r="E50" s="131">
        <v>0</v>
      </c>
      <c r="F50" s="131">
        <v>0</v>
      </c>
      <c r="G50" s="131">
        <v>0</v>
      </c>
      <c r="H50" s="130" t="s">
        <v>15</v>
      </c>
      <c r="I50" s="133" t="s">
        <v>74</v>
      </c>
    </row>
    <row r="51" spans="1:9" ht="30" customHeight="1" x14ac:dyDescent="0.25">
      <c r="A51" s="134">
        <v>5</v>
      </c>
      <c r="B51" s="147" t="s">
        <v>453</v>
      </c>
      <c r="C51" s="148">
        <v>20</v>
      </c>
      <c r="D51" s="149">
        <v>0</v>
      </c>
      <c r="E51" s="149">
        <v>0</v>
      </c>
      <c r="F51" s="149">
        <v>19.96</v>
      </c>
      <c r="G51" s="149">
        <v>79.8</v>
      </c>
      <c r="H51" s="148" t="s">
        <v>15</v>
      </c>
      <c r="I51" s="138" t="s">
        <v>454</v>
      </c>
    </row>
    <row r="52" spans="1:9" x14ac:dyDescent="0.25">
      <c r="A52" s="184"/>
      <c r="B52" s="123" t="s">
        <v>22</v>
      </c>
      <c r="C52" s="184"/>
      <c r="D52" s="185">
        <f>SUM(D47:D51:D51)</f>
        <v>9.33</v>
      </c>
      <c r="E52" s="185">
        <f>SUM(E47:E51:E51)</f>
        <v>13.41</v>
      </c>
      <c r="F52" s="185">
        <f>SUM(F47:F51:F51)</f>
        <v>38.480000000000004</v>
      </c>
      <c r="G52" s="185">
        <f>SUM(G47:G51:G51)</f>
        <v>313.7</v>
      </c>
      <c r="H52" s="184"/>
      <c r="I52" s="184"/>
    </row>
    <row r="53" spans="1:9" x14ac:dyDescent="0.25">
      <c r="A53" s="184"/>
      <c r="B53" s="166" t="s">
        <v>67</v>
      </c>
      <c r="C53" s="184"/>
      <c r="D53" s="185">
        <f>SUM(D52)</f>
        <v>9.33</v>
      </c>
      <c r="E53" s="185">
        <f t="shared" ref="E53:G53" si="5">SUM(E52)</f>
        <v>13.41</v>
      </c>
      <c r="F53" s="185">
        <f t="shared" si="5"/>
        <v>38.480000000000004</v>
      </c>
      <c r="G53" s="185">
        <f t="shared" si="5"/>
        <v>313.7</v>
      </c>
      <c r="H53" s="184"/>
      <c r="I53" s="184"/>
    </row>
    <row r="54" spans="1:9" x14ac:dyDescent="0.25">
      <c r="A54" s="300" t="s">
        <v>188</v>
      </c>
      <c r="B54" s="301"/>
      <c r="C54" s="192"/>
      <c r="D54" s="193">
        <f>SUM(D12+D21+D29+D37+D45+D53)/6</f>
        <v>21.179999999999996</v>
      </c>
      <c r="E54" s="193">
        <f t="shared" ref="E54:G54" si="6">SUM(E12+E21+E29+E37+E45+E53)/6</f>
        <v>17.709999999999997</v>
      </c>
      <c r="F54" s="193">
        <f t="shared" si="6"/>
        <v>40.74</v>
      </c>
      <c r="G54" s="193">
        <f t="shared" si="6"/>
        <v>408.88666666666671</v>
      </c>
      <c r="H54" s="192"/>
      <c r="I54" s="177"/>
    </row>
    <row r="56" spans="1:9" ht="76.5" customHeight="1" x14ac:dyDescent="0.25">
      <c r="A56" s="302" t="s">
        <v>189</v>
      </c>
      <c r="B56" s="303"/>
      <c r="C56" s="303"/>
      <c r="D56" s="303"/>
      <c r="E56" s="303"/>
      <c r="F56" s="303"/>
      <c r="G56" s="303"/>
      <c r="H56" s="303"/>
      <c r="I56" s="303"/>
    </row>
    <row r="59" spans="1:9" x14ac:dyDescent="0.25">
      <c r="B59" s="120" t="s">
        <v>457</v>
      </c>
    </row>
  </sheetData>
  <mergeCells count="18">
    <mergeCell ref="A38:I38"/>
    <mergeCell ref="A46:I46"/>
    <mergeCell ref="A54:B54"/>
    <mergeCell ref="A56:I56"/>
    <mergeCell ref="A4:I4"/>
    <mergeCell ref="A5:B5"/>
    <mergeCell ref="A13:I13"/>
    <mergeCell ref="A14:B14"/>
    <mergeCell ref="A22:I22"/>
    <mergeCell ref="A30:I30"/>
    <mergeCell ref="A1:I1"/>
    <mergeCell ref="A2:A3"/>
    <mergeCell ref="B2:B3"/>
    <mergeCell ref="C2:C3"/>
    <mergeCell ref="D2:F2"/>
    <mergeCell ref="G2:G3"/>
    <mergeCell ref="H2:H3"/>
    <mergeCell ref="I2:I3"/>
  </mergeCells>
  <pageMargins left="0.70866141732283472" right="0.11811023622047245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73"/>
  <sheetViews>
    <sheetView workbookViewId="0">
      <selection sqref="A1:I1"/>
    </sheetView>
  </sheetViews>
  <sheetFormatPr defaultRowHeight="15" x14ac:dyDescent="0.25"/>
  <cols>
    <col min="1" max="1" width="5.7109375" style="120" customWidth="1"/>
    <col min="2" max="2" width="35.7109375" style="120" customWidth="1"/>
    <col min="3" max="3" width="11.7109375" style="120" customWidth="1"/>
    <col min="4" max="5" width="10.7109375" style="120" customWidth="1"/>
    <col min="6" max="7" width="11.7109375" style="120" customWidth="1"/>
    <col min="8" max="8" width="19.7109375" style="120" customWidth="1"/>
    <col min="9" max="9" width="17.7109375" style="120" customWidth="1"/>
    <col min="10" max="16384" width="9.140625" style="120"/>
  </cols>
  <sheetData>
    <row r="1" spans="1:10" ht="60" customHeight="1" x14ac:dyDescent="0.25">
      <c r="A1" s="281" t="s">
        <v>980</v>
      </c>
      <c r="B1" s="281"/>
      <c r="C1" s="281"/>
      <c r="D1" s="281"/>
      <c r="E1" s="281"/>
      <c r="F1" s="281"/>
      <c r="G1" s="281"/>
      <c r="H1" s="281"/>
      <c r="I1" s="281"/>
      <c r="J1" s="120" t="s">
        <v>0</v>
      </c>
    </row>
    <row r="2" spans="1:10" ht="15" customHeight="1" x14ac:dyDescent="0.25">
      <c r="A2" s="282" t="s">
        <v>1</v>
      </c>
      <c r="B2" s="284" t="s">
        <v>2</v>
      </c>
      <c r="C2" s="282" t="s">
        <v>3</v>
      </c>
      <c r="D2" s="286" t="s">
        <v>4</v>
      </c>
      <c r="E2" s="287"/>
      <c r="F2" s="288"/>
      <c r="G2" s="282" t="s">
        <v>5</v>
      </c>
      <c r="H2" s="282" t="s">
        <v>6</v>
      </c>
      <c r="I2" s="282" t="s">
        <v>7</v>
      </c>
    </row>
    <row r="3" spans="1:10" ht="114" customHeight="1" x14ac:dyDescent="0.25">
      <c r="A3" s="283"/>
      <c r="B3" s="285"/>
      <c r="C3" s="283"/>
      <c r="D3" s="121" t="s">
        <v>8</v>
      </c>
      <c r="E3" s="121" t="s">
        <v>9</v>
      </c>
      <c r="F3" s="122" t="s">
        <v>10</v>
      </c>
      <c r="G3" s="283"/>
      <c r="H3" s="283"/>
      <c r="I3" s="283"/>
    </row>
    <row r="4" spans="1:10" x14ac:dyDescent="0.25">
      <c r="A4" s="289" t="s">
        <v>11</v>
      </c>
      <c r="B4" s="290"/>
      <c r="C4" s="290"/>
      <c r="D4" s="290"/>
      <c r="E4" s="290"/>
      <c r="F4" s="290"/>
      <c r="G4" s="290"/>
      <c r="H4" s="290"/>
      <c r="I4" s="291"/>
    </row>
    <row r="5" spans="1:10" x14ac:dyDescent="0.25">
      <c r="A5" s="292" t="s">
        <v>12</v>
      </c>
      <c r="B5" s="293"/>
      <c r="C5" s="123"/>
      <c r="D5" s="123"/>
      <c r="E5" s="123"/>
      <c r="F5" s="123"/>
      <c r="G5" s="123"/>
      <c r="H5" s="123"/>
      <c r="I5" s="123"/>
    </row>
    <row r="6" spans="1:10" ht="30" customHeight="1" x14ac:dyDescent="0.25">
      <c r="A6" s="124">
        <v>1</v>
      </c>
      <c r="B6" s="125" t="s">
        <v>393</v>
      </c>
      <c r="C6" s="124" t="s">
        <v>14</v>
      </c>
      <c r="D6" s="124">
        <v>6.09</v>
      </c>
      <c r="E6" s="124">
        <v>7.66</v>
      </c>
      <c r="F6" s="124">
        <v>24.04</v>
      </c>
      <c r="G6" s="126">
        <v>188.8</v>
      </c>
      <c r="H6" s="127" t="s">
        <v>15</v>
      </c>
      <c r="I6" s="124" t="s">
        <v>394</v>
      </c>
    </row>
    <row r="7" spans="1:10" ht="30" x14ac:dyDescent="0.25">
      <c r="A7" s="134">
        <v>2</v>
      </c>
      <c r="B7" s="165" t="s">
        <v>458</v>
      </c>
      <c r="C7" s="134">
        <v>30</v>
      </c>
      <c r="D7" s="130">
        <v>6.42</v>
      </c>
      <c r="E7" s="130">
        <v>5.76</v>
      </c>
      <c r="F7" s="130">
        <v>0.69</v>
      </c>
      <c r="G7" s="131">
        <v>80.7</v>
      </c>
      <c r="H7" s="130" t="s">
        <v>15</v>
      </c>
      <c r="I7" s="194" t="s">
        <v>316</v>
      </c>
    </row>
    <row r="8" spans="1:10" ht="30" customHeight="1" x14ac:dyDescent="0.25">
      <c r="A8" s="134">
        <v>3</v>
      </c>
      <c r="B8" s="129" t="s">
        <v>19</v>
      </c>
      <c r="C8" s="130" t="s">
        <v>20</v>
      </c>
      <c r="D8" s="131">
        <v>0</v>
      </c>
      <c r="E8" s="131">
        <v>0</v>
      </c>
      <c r="F8" s="130">
        <v>14.97</v>
      </c>
      <c r="G8" s="130">
        <v>59.85</v>
      </c>
      <c r="H8" s="130" t="s">
        <v>15</v>
      </c>
      <c r="I8" s="138" t="s">
        <v>21</v>
      </c>
    </row>
    <row r="9" spans="1:10" x14ac:dyDescent="0.25">
      <c r="A9" s="123"/>
      <c r="B9" s="123" t="s">
        <v>22</v>
      </c>
      <c r="C9" s="123"/>
      <c r="D9" s="135">
        <f>SUM(D6:D8)</f>
        <v>12.51</v>
      </c>
      <c r="E9" s="135">
        <f t="shared" ref="E9:G9" si="0">SUM(E6:E8)</f>
        <v>13.42</v>
      </c>
      <c r="F9" s="156">
        <f t="shared" si="0"/>
        <v>39.700000000000003</v>
      </c>
      <c r="G9" s="135">
        <f t="shared" si="0"/>
        <v>329.35</v>
      </c>
      <c r="H9" s="123"/>
      <c r="I9" s="123"/>
    </row>
    <row r="10" spans="1:10" x14ac:dyDescent="0.25">
      <c r="A10" s="279" t="s">
        <v>23</v>
      </c>
      <c r="B10" s="280"/>
      <c r="C10" s="136"/>
      <c r="D10" s="136"/>
      <c r="E10" s="136"/>
      <c r="F10" s="136"/>
      <c r="G10" s="136"/>
      <c r="H10" s="136"/>
      <c r="I10" s="136"/>
    </row>
    <row r="11" spans="1:10" ht="30" x14ac:dyDescent="0.25">
      <c r="A11" s="134">
        <v>1</v>
      </c>
      <c r="B11" s="125" t="s">
        <v>291</v>
      </c>
      <c r="C11" s="127">
        <v>25</v>
      </c>
      <c r="D11" s="127">
        <v>1.88</v>
      </c>
      <c r="E11" s="127">
        <v>2.4500000000000002</v>
      </c>
      <c r="F11" s="157">
        <v>18.600000000000001</v>
      </c>
      <c r="G11" s="127">
        <v>104.25</v>
      </c>
      <c r="H11" s="127" t="s">
        <v>15</v>
      </c>
      <c r="I11" s="158" t="s">
        <v>292</v>
      </c>
    </row>
    <row r="12" spans="1:10" ht="30" x14ac:dyDescent="0.25">
      <c r="A12" s="178">
        <v>2</v>
      </c>
      <c r="B12" s="125" t="s">
        <v>76</v>
      </c>
      <c r="C12" s="130">
        <v>100</v>
      </c>
      <c r="D12" s="131">
        <v>0.5</v>
      </c>
      <c r="E12" s="131">
        <v>0.1</v>
      </c>
      <c r="F12" s="131">
        <v>10.1</v>
      </c>
      <c r="G12" s="131">
        <v>46</v>
      </c>
      <c r="H12" s="130" t="s">
        <v>15</v>
      </c>
      <c r="I12" s="138" t="s">
        <v>459</v>
      </c>
    </row>
    <row r="13" spans="1:10" x14ac:dyDescent="0.25">
      <c r="A13" s="139"/>
      <c r="B13" s="129" t="s">
        <v>28</v>
      </c>
      <c r="C13" s="140"/>
      <c r="D13" s="151">
        <f>SUM(D11:D12)</f>
        <v>2.38</v>
      </c>
      <c r="E13" s="151">
        <f t="shared" ref="E13:G13" si="1">SUM(E11:E12)</f>
        <v>2.5500000000000003</v>
      </c>
      <c r="F13" s="141">
        <f t="shared" si="1"/>
        <v>28.700000000000003</v>
      </c>
      <c r="G13" s="151">
        <f t="shared" si="1"/>
        <v>150.25</v>
      </c>
      <c r="H13" s="142"/>
      <c r="I13" s="143"/>
    </row>
    <row r="14" spans="1:10" x14ac:dyDescent="0.25">
      <c r="A14" s="295" t="s">
        <v>29</v>
      </c>
      <c r="B14" s="296"/>
      <c r="C14" s="136"/>
      <c r="D14" s="136"/>
      <c r="E14" s="136"/>
      <c r="F14" s="136"/>
      <c r="G14" s="136"/>
      <c r="H14" s="136"/>
      <c r="I14" s="138"/>
    </row>
    <row r="15" spans="1:10" ht="30" x14ac:dyDescent="0.25">
      <c r="A15" s="128">
        <v>1</v>
      </c>
      <c r="B15" s="129" t="s">
        <v>460</v>
      </c>
      <c r="C15" s="130">
        <v>105</v>
      </c>
      <c r="D15" s="130">
        <v>1.61</v>
      </c>
      <c r="E15" s="131">
        <v>5.0999999999999996</v>
      </c>
      <c r="F15" s="130">
        <v>9.42</v>
      </c>
      <c r="G15" s="130">
        <v>89.94</v>
      </c>
      <c r="H15" s="130" t="s">
        <v>15</v>
      </c>
      <c r="I15" s="133" t="s">
        <v>461</v>
      </c>
    </row>
    <row r="16" spans="1:10" ht="30" x14ac:dyDescent="0.25">
      <c r="A16" s="144">
        <v>2</v>
      </c>
      <c r="B16" s="125" t="s">
        <v>32</v>
      </c>
      <c r="C16" s="127">
        <v>500</v>
      </c>
      <c r="D16" s="127">
        <v>9.24</v>
      </c>
      <c r="E16" s="157">
        <v>10.1</v>
      </c>
      <c r="F16" s="127">
        <v>37.85</v>
      </c>
      <c r="G16" s="127">
        <v>279.14999999999998</v>
      </c>
      <c r="H16" s="127" t="s">
        <v>15</v>
      </c>
      <c r="I16" s="133" t="s">
        <v>33</v>
      </c>
    </row>
    <row r="17" spans="1:9" ht="30" x14ac:dyDescent="0.25">
      <c r="A17" s="134">
        <v>3</v>
      </c>
      <c r="B17" s="129" t="s">
        <v>110</v>
      </c>
      <c r="C17" s="130">
        <v>100</v>
      </c>
      <c r="D17" s="130">
        <v>16.739999999999998</v>
      </c>
      <c r="E17" s="130">
        <v>7.76</v>
      </c>
      <c r="F17" s="130">
        <v>7.38</v>
      </c>
      <c r="G17" s="130">
        <v>166.41</v>
      </c>
      <c r="H17" s="130" t="s">
        <v>15</v>
      </c>
      <c r="I17" s="133" t="s">
        <v>111</v>
      </c>
    </row>
    <row r="18" spans="1:9" ht="30" x14ac:dyDescent="0.25">
      <c r="A18" s="134">
        <v>4</v>
      </c>
      <c r="B18" s="129" t="s">
        <v>462</v>
      </c>
      <c r="C18" s="130">
        <v>150</v>
      </c>
      <c r="D18" s="130">
        <v>3.43</v>
      </c>
      <c r="E18" s="130">
        <v>7.31</v>
      </c>
      <c r="F18" s="130">
        <v>13.87</v>
      </c>
      <c r="G18" s="130">
        <v>135.77000000000001</v>
      </c>
      <c r="H18" s="130" t="s">
        <v>15</v>
      </c>
      <c r="I18" s="133" t="s">
        <v>463</v>
      </c>
    </row>
    <row r="19" spans="1:9" ht="30" x14ac:dyDescent="0.25">
      <c r="A19" s="134">
        <v>5</v>
      </c>
      <c r="B19" s="129" t="s">
        <v>39</v>
      </c>
      <c r="C19" s="130">
        <v>200</v>
      </c>
      <c r="D19" s="130">
        <v>0.64</v>
      </c>
      <c r="E19" s="131">
        <v>0</v>
      </c>
      <c r="F19" s="131">
        <v>26.7</v>
      </c>
      <c r="G19" s="131">
        <v>109.4</v>
      </c>
      <c r="H19" s="130" t="s">
        <v>15</v>
      </c>
      <c r="I19" s="133" t="s">
        <v>40</v>
      </c>
    </row>
    <row r="20" spans="1:9" x14ac:dyDescent="0.25">
      <c r="A20" s="142"/>
      <c r="B20" s="150" t="s">
        <v>41</v>
      </c>
      <c r="C20" s="142"/>
      <c r="D20" s="151">
        <f>SUM(D15:D19)</f>
        <v>31.659999999999997</v>
      </c>
      <c r="E20" s="151">
        <f t="shared" ref="E20:G20" si="2">SUM(E15:E19)</f>
        <v>30.27</v>
      </c>
      <c r="F20" s="151">
        <f t="shared" si="2"/>
        <v>95.220000000000013</v>
      </c>
      <c r="G20" s="151">
        <f t="shared" si="2"/>
        <v>780.67</v>
      </c>
      <c r="H20" s="142"/>
      <c r="I20" s="133"/>
    </row>
    <row r="21" spans="1:9" x14ac:dyDescent="0.25">
      <c r="A21" s="279" t="s">
        <v>42</v>
      </c>
      <c r="B21" s="280"/>
      <c r="C21" s="136"/>
      <c r="D21" s="136"/>
      <c r="E21" s="136"/>
      <c r="F21" s="136"/>
      <c r="G21" s="136"/>
      <c r="H21" s="136"/>
      <c r="I21" s="133"/>
    </row>
    <row r="22" spans="1:9" ht="30" x14ac:dyDescent="0.25">
      <c r="A22" s="134">
        <v>1</v>
      </c>
      <c r="B22" s="129" t="s">
        <v>43</v>
      </c>
      <c r="C22" s="130">
        <v>200</v>
      </c>
      <c r="D22" s="130">
        <v>0.68</v>
      </c>
      <c r="E22" s="130">
        <v>0.25</v>
      </c>
      <c r="F22" s="130">
        <v>9.66</v>
      </c>
      <c r="G22" s="131">
        <v>56.8</v>
      </c>
      <c r="H22" s="130" t="s">
        <v>15</v>
      </c>
      <c r="I22" s="133" t="s">
        <v>44</v>
      </c>
    </row>
    <row r="23" spans="1:9" ht="30" x14ac:dyDescent="0.25">
      <c r="A23" s="134">
        <v>2</v>
      </c>
      <c r="B23" s="129" t="s">
        <v>464</v>
      </c>
      <c r="C23" s="130" t="s">
        <v>465</v>
      </c>
      <c r="D23" s="130">
        <v>0.53</v>
      </c>
      <c r="E23" s="130">
        <v>0.53</v>
      </c>
      <c r="F23" s="130">
        <v>12.94</v>
      </c>
      <c r="G23" s="130">
        <v>62.04</v>
      </c>
      <c r="H23" s="130" t="s">
        <v>15</v>
      </c>
      <c r="I23" s="133" t="s">
        <v>466</v>
      </c>
    </row>
    <row r="24" spans="1:9" x14ac:dyDescent="0.25">
      <c r="A24" s="142"/>
      <c r="B24" s="150" t="s">
        <v>47</v>
      </c>
      <c r="C24" s="142"/>
      <c r="D24" s="151">
        <f>SUM(D22:D23)</f>
        <v>1.21</v>
      </c>
      <c r="E24" s="151">
        <f t="shared" ref="E24:G24" si="3">SUM(E22:E23)</f>
        <v>0.78</v>
      </c>
      <c r="F24" s="141">
        <f t="shared" si="3"/>
        <v>22.6</v>
      </c>
      <c r="G24" s="151">
        <f t="shared" si="3"/>
        <v>118.84</v>
      </c>
      <c r="H24" s="142"/>
      <c r="I24" s="133"/>
    </row>
    <row r="25" spans="1:9" x14ac:dyDescent="0.25">
      <c r="A25" s="279" t="s">
        <v>48</v>
      </c>
      <c r="B25" s="280"/>
      <c r="C25" s="136"/>
      <c r="D25" s="136"/>
      <c r="E25" s="136"/>
      <c r="F25" s="136"/>
      <c r="G25" s="136"/>
      <c r="H25" s="136"/>
      <c r="I25" s="146"/>
    </row>
    <row r="26" spans="1:9" ht="30" x14ac:dyDescent="0.25">
      <c r="A26" s="134">
        <v>1</v>
      </c>
      <c r="B26" s="129" t="s">
        <v>149</v>
      </c>
      <c r="C26" s="130" t="s">
        <v>150</v>
      </c>
      <c r="D26" s="130">
        <v>18.850000000000001</v>
      </c>
      <c r="E26" s="130">
        <v>11.43</v>
      </c>
      <c r="F26" s="130">
        <v>9.5399999999999991</v>
      </c>
      <c r="G26" s="131">
        <v>215.9</v>
      </c>
      <c r="H26" s="130" t="s">
        <v>15</v>
      </c>
      <c r="I26" s="138" t="s">
        <v>151</v>
      </c>
    </row>
    <row r="27" spans="1:9" ht="30" x14ac:dyDescent="0.25">
      <c r="A27" s="195">
        <v>2</v>
      </c>
      <c r="B27" s="196" t="s">
        <v>37</v>
      </c>
      <c r="C27" s="195">
        <v>200</v>
      </c>
      <c r="D27" s="195">
        <v>4.37</v>
      </c>
      <c r="E27" s="195">
        <v>6.65</v>
      </c>
      <c r="F27" s="195">
        <v>29.94</v>
      </c>
      <c r="G27" s="195">
        <v>197.39</v>
      </c>
      <c r="H27" s="130" t="s">
        <v>15</v>
      </c>
      <c r="I27" s="179" t="s">
        <v>38</v>
      </c>
    </row>
    <row r="28" spans="1:9" ht="30" x14ac:dyDescent="0.25">
      <c r="A28" s="134">
        <v>3</v>
      </c>
      <c r="B28" s="129" t="s">
        <v>19</v>
      </c>
      <c r="C28" s="130" t="s">
        <v>20</v>
      </c>
      <c r="D28" s="131">
        <v>0</v>
      </c>
      <c r="E28" s="131">
        <v>0</v>
      </c>
      <c r="F28" s="130">
        <v>14.97</v>
      </c>
      <c r="G28" s="130">
        <v>59.85</v>
      </c>
      <c r="H28" s="130" t="s">
        <v>15</v>
      </c>
      <c r="I28" s="138" t="s">
        <v>21</v>
      </c>
    </row>
    <row r="29" spans="1:9" x14ac:dyDescent="0.25">
      <c r="A29" s="123"/>
      <c r="B29" s="150" t="s">
        <v>57</v>
      </c>
      <c r="C29" s="123"/>
      <c r="D29" s="135">
        <f>SUM(D26:D28)</f>
        <v>23.220000000000002</v>
      </c>
      <c r="E29" s="135">
        <f t="shared" ref="E29:G29" si="4">SUM(E26:E28)</f>
        <v>18.079999999999998</v>
      </c>
      <c r="F29" s="135">
        <f t="shared" si="4"/>
        <v>54.45</v>
      </c>
      <c r="G29" s="135">
        <f t="shared" si="4"/>
        <v>473.14</v>
      </c>
      <c r="H29" s="123"/>
      <c r="I29" s="138"/>
    </row>
    <row r="30" spans="1:9" x14ac:dyDescent="0.25">
      <c r="A30" s="297">
        <v>0.875</v>
      </c>
      <c r="B30" s="298"/>
      <c r="C30" s="136"/>
      <c r="D30" s="136"/>
      <c r="E30" s="136"/>
      <c r="F30" s="136"/>
      <c r="G30" s="136"/>
      <c r="H30" s="136"/>
      <c r="I30" s="138"/>
    </row>
    <row r="31" spans="1:9" ht="30" x14ac:dyDescent="0.25">
      <c r="A31" s="134">
        <v>1</v>
      </c>
      <c r="B31" s="129" t="s">
        <v>58</v>
      </c>
      <c r="C31" s="130">
        <v>140</v>
      </c>
      <c r="D31" s="122">
        <v>4.0599999999999996</v>
      </c>
      <c r="E31" s="122">
        <v>4.4800000000000004</v>
      </c>
      <c r="F31" s="152">
        <v>5.6</v>
      </c>
      <c r="G31" s="152">
        <v>82.6</v>
      </c>
      <c r="H31" s="130" t="s">
        <v>15</v>
      </c>
      <c r="I31" s="133" t="s">
        <v>59</v>
      </c>
    </row>
    <row r="32" spans="1:9" x14ac:dyDescent="0.25">
      <c r="A32" s="279" t="s">
        <v>60</v>
      </c>
      <c r="B32" s="280"/>
      <c r="C32" s="164"/>
      <c r="D32" s="164"/>
      <c r="E32" s="164"/>
      <c r="F32" s="164"/>
      <c r="G32" s="197"/>
      <c r="H32" s="164"/>
      <c r="I32" s="138"/>
    </row>
    <row r="33" spans="1:9" ht="30" x14ac:dyDescent="0.25">
      <c r="A33" s="134">
        <v>1</v>
      </c>
      <c r="B33" s="129" t="s">
        <v>61</v>
      </c>
      <c r="C33" s="130">
        <v>15</v>
      </c>
      <c r="D33" s="122">
        <v>0.12</v>
      </c>
      <c r="E33" s="122">
        <v>10.87</v>
      </c>
      <c r="F33" s="122">
        <v>0.19</v>
      </c>
      <c r="G33" s="152">
        <v>99.1</v>
      </c>
      <c r="H33" s="130" t="s">
        <v>15</v>
      </c>
      <c r="I33" s="133" t="s">
        <v>62</v>
      </c>
    </row>
    <row r="34" spans="1:9" ht="30" x14ac:dyDescent="0.25">
      <c r="A34" s="134">
        <v>2</v>
      </c>
      <c r="B34" s="129" t="s">
        <v>467</v>
      </c>
      <c r="C34" s="130">
        <v>300</v>
      </c>
      <c r="D34" s="152">
        <v>22.8</v>
      </c>
      <c r="E34" s="152">
        <v>2.4</v>
      </c>
      <c r="F34" s="152">
        <v>147.6</v>
      </c>
      <c r="G34" s="152">
        <v>705</v>
      </c>
      <c r="H34" s="130" t="s">
        <v>15</v>
      </c>
      <c r="I34" s="133" t="s">
        <v>468</v>
      </c>
    </row>
    <row r="35" spans="1:9" x14ac:dyDescent="0.25">
      <c r="A35" s="142"/>
      <c r="B35" s="153" t="s">
        <v>67</v>
      </c>
      <c r="C35" s="142"/>
      <c r="D35" s="141">
        <f>D9+D13+D20+D24+D29+D31+D33+D34</f>
        <v>97.960000000000008</v>
      </c>
      <c r="E35" s="141">
        <f t="shared" ref="E35:G35" si="5">E9+E13+E20+E24+E29+E31+E33+E34</f>
        <v>82.850000000000009</v>
      </c>
      <c r="F35" s="141">
        <f t="shared" si="5"/>
        <v>394.06</v>
      </c>
      <c r="G35" s="141">
        <f t="shared" si="5"/>
        <v>2738.95</v>
      </c>
      <c r="H35" s="142"/>
      <c r="I35" s="138"/>
    </row>
    <row r="36" spans="1:9" x14ac:dyDescent="0.25">
      <c r="A36" s="289" t="s">
        <v>68</v>
      </c>
      <c r="B36" s="290"/>
      <c r="C36" s="290"/>
      <c r="D36" s="290"/>
      <c r="E36" s="290"/>
      <c r="F36" s="290"/>
      <c r="G36" s="290"/>
      <c r="H36" s="290"/>
      <c r="I36" s="291"/>
    </row>
    <row r="37" spans="1:9" x14ac:dyDescent="0.25">
      <c r="A37" s="292" t="s">
        <v>12</v>
      </c>
      <c r="B37" s="293"/>
      <c r="C37" s="123"/>
      <c r="D37" s="123"/>
      <c r="E37" s="123"/>
      <c r="F37" s="123"/>
      <c r="G37" s="123"/>
      <c r="H37" s="123"/>
      <c r="I37" s="138"/>
    </row>
    <row r="38" spans="1:9" ht="30" x14ac:dyDescent="0.25">
      <c r="A38" s="134">
        <v>1</v>
      </c>
      <c r="B38" s="154" t="s">
        <v>414</v>
      </c>
      <c r="C38" s="134" t="s">
        <v>415</v>
      </c>
      <c r="D38" s="134">
        <v>4.99</v>
      </c>
      <c r="E38" s="134">
        <v>5.73</v>
      </c>
      <c r="F38" s="162">
        <v>39.42</v>
      </c>
      <c r="G38" s="134">
        <v>228.95</v>
      </c>
      <c r="H38" s="130" t="s">
        <v>15</v>
      </c>
      <c r="I38" s="138" t="s">
        <v>155</v>
      </c>
    </row>
    <row r="39" spans="1:9" ht="30" x14ac:dyDescent="0.25">
      <c r="A39" s="134">
        <v>2</v>
      </c>
      <c r="B39" s="165" t="s">
        <v>100</v>
      </c>
      <c r="C39" s="134">
        <v>60</v>
      </c>
      <c r="D39" s="134">
        <v>5.95</v>
      </c>
      <c r="E39" s="134">
        <v>5.56</v>
      </c>
      <c r="F39" s="134">
        <v>1.69</v>
      </c>
      <c r="G39" s="162">
        <v>80.8</v>
      </c>
      <c r="H39" s="130" t="s">
        <v>15</v>
      </c>
      <c r="I39" s="138" t="s">
        <v>101</v>
      </c>
    </row>
    <row r="40" spans="1:9" ht="30" x14ac:dyDescent="0.25">
      <c r="A40" s="134">
        <v>3</v>
      </c>
      <c r="B40" s="129" t="s">
        <v>19</v>
      </c>
      <c r="C40" s="130" t="s">
        <v>20</v>
      </c>
      <c r="D40" s="131">
        <v>0</v>
      </c>
      <c r="E40" s="131">
        <v>0</v>
      </c>
      <c r="F40" s="130">
        <v>14.97</v>
      </c>
      <c r="G40" s="130">
        <v>59.85</v>
      </c>
      <c r="H40" s="130" t="s">
        <v>15</v>
      </c>
      <c r="I40" s="138" t="s">
        <v>21</v>
      </c>
    </row>
    <row r="41" spans="1:9" x14ac:dyDescent="0.25">
      <c r="A41" s="123"/>
      <c r="B41" s="123" t="s">
        <v>22</v>
      </c>
      <c r="C41" s="123"/>
      <c r="D41" s="135">
        <f>SUM(D38:D40)</f>
        <v>10.940000000000001</v>
      </c>
      <c r="E41" s="135">
        <f t="shared" ref="E41" si="6">SUM(E38:E40)</f>
        <v>11.29</v>
      </c>
      <c r="F41" s="156">
        <f>SUM(F38:F40)</f>
        <v>56.08</v>
      </c>
      <c r="G41" s="156">
        <f>SUM(G38:G40)</f>
        <v>369.6</v>
      </c>
      <c r="H41" s="123"/>
      <c r="I41" s="123"/>
    </row>
    <row r="42" spans="1:9" x14ac:dyDescent="0.25">
      <c r="A42" s="279" t="s">
        <v>23</v>
      </c>
      <c r="B42" s="280"/>
      <c r="C42" s="123"/>
      <c r="D42" s="123"/>
      <c r="E42" s="123"/>
      <c r="F42" s="123"/>
      <c r="G42" s="123"/>
      <c r="H42" s="123"/>
      <c r="I42" s="138"/>
    </row>
    <row r="43" spans="1:9" ht="30" x14ac:dyDescent="0.25">
      <c r="A43" s="178">
        <v>1</v>
      </c>
      <c r="B43" s="125" t="s">
        <v>76</v>
      </c>
      <c r="C43" s="130">
        <v>100</v>
      </c>
      <c r="D43" s="131">
        <v>0.5</v>
      </c>
      <c r="E43" s="131">
        <v>0.1</v>
      </c>
      <c r="F43" s="131">
        <v>10.1</v>
      </c>
      <c r="G43" s="131">
        <v>46</v>
      </c>
      <c r="H43" s="130" t="s">
        <v>15</v>
      </c>
      <c r="I43" s="138" t="s">
        <v>459</v>
      </c>
    </row>
    <row r="44" spans="1:9" x14ac:dyDescent="0.25">
      <c r="A44" s="123"/>
      <c r="B44" s="129" t="s">
        <v>28</v>
      </c>
      <c r="C44" s="123"/>
      <c r="D44" s="156">
        <v>0.5</v>
      </c>
      <c r="E44" s="156">
        <v>0.1</v>
      </c>
      <c r="F44" s="156">
        <v>10.1</v>
      </c>
      <c r="G44" s="156">
        <v>46</v>
      </c>
      <c r="H44" s="123"/>
      <c r="I44" s="138"/>
    </row>
    <row r="45" spans="1:9" x14ac:dyDescent="0.25">
      <c r="A45" s="295" t="s">
        <v>29</v>
      </c>
      <c r="B45" s="296"/>
      <c r="C45" s="123"/>
      <c r="D45" s="123"/>
      <c r="E45" s="123"/>
      <c r="F45" s="123"/>
      <c r="G45" s="123"/>
      <c r="H45" s="123"/>
      <c r="I45" s="138"/>
    </row>
    <row r="46" spans="1:9" ht="30" x14ac:dyDescent="0.25">
      <c r="A46" s="134">
        <v>1</v>
      </c>
      <c r="B46" s="154" t="s">
        <v>469</v>
      </c>
      <c r="C46" s="134">
        <v>150</v>
      </c>
      <c r="D46" s="134">
        <v>3.06</v>
      </c>
      <c r="E46" s="134">
        <v>6.18</v>
      </c>
      <c r="F46" s="134">
        <v>17.059999999999999</v>
      </c>
      <c r="G46" s="134">
        <v>133.35</v>
      </c>
      <c r="H46" s="130" t="s">
        <v>15</v>
      </c>
      <c r="I46" s="138" t="s">
        <v>470</v>
      </c>
    </row>
    <row r="47" spans="1:9" ht="30" x14ac:dyDescent="0.25">
      <c r="A47" s="134">
        <v>2</v>
      </c>
      <c r="B47" s="154" t="s">
        <v>158</v>
      </c>
      <c r="C47" s="134">
        <v>400</v>
      </c>
      <c r="D47" s="134">
        <v>4.5599999999999996</v>
      </c>
      <c r="E47" s="134">
        <v>4.6500000000000004</v>
      </c>
      <c r="F47" s="134">
        <v>25.79</v>
      </c>
      <c r="G47" s="134">
        <v>163.38</v>
      </c>
      <c r="H47" s="130" t="s">
        <v>15</v>
      </c>
      <c r="I47" s="138" t="s">
        <v>159</v>
      </c>
    </row>
    <row r="48" spans="1:9" ht="30" x14ac:dyDescent="0.25">
      <c r="A48" s="134">
        <v>3</v>
      </c>
      <c r="B48" s="165" t="s">
        <v>89</v>
      </c>
      <c r="C48" s="134" t="s">
        <v>90</v>
      </c>
      <c r="D48" s="134">
        <v>14.84</v>
      </c>
      <c r="E48" s="134">
        <v>10.88</v>
      </c>
      <c r="F48" s="134">
        <v>7.0000000000000007E-2</v>
      </c>
      <c r="G48" s="162">
        <v>157.5</v>
      </c>
      <c r="H48" s="130" t="s">
        <v>15</v>
      </c>
      <c r="I48" s="138" t="s">
        <v>91</v>
      </c>
    </row>
    <row r="49" spans="1:9" ht="30" x14ac:dyDescent="0.25">
      <c r="A49" s="134">
        <v>4</v>
      </c>
      <c r="B49" s="165" t="s">
        <v>37</v>
      </c>
      <c r="C49" s="134">
        <v>150</v>
      </c>
      <c r="D49" s="134">
        <v>3.34</v>
      </c>
      <c r="E49" s="134">
        <v>6.31</v>
      </c>
      <c r="F49" s="134">
        <v>22.53</v>
      </c>
      <c r="G49" s="134">
        <v>160.57</v>
      </c>
      <c r="H49" s="130" t="s">
        <v>15</v>
      </c>
      <c r="I49" s="138" t="s">
        <v>187</v>
      </c>
    </row>
    <row r="50" spans="1:9" ht="30" x14ac:dyDescent="0.25">
      <c r="A50" s="134">
        <v>5</v>
      </c>
      <c r="B50" s="165" t="s">
        <v>267</v>
      </c>
      <c r="C50" s="134" t="s">
        <v>147</v>
      </c>
      <c r="D50" s="134">
        <v>0.51</v>
      </c>
      <c r="E50" s="162">
        <v>0.1</v>
      </c>
      <c r="F50" s="134">
        <v>23.99</v>
      </c>
      <c r="G50" s="134">
        <v>101.55</v>
      </c>
      <c r="H50" s="130" t="s">
        <v>15</v>
      </c>
      <c r="I50" s="138" t="s">
        <v>268</v>
      </c>
    </row>
    <row r="51" spans="1:9" x14ac:dyDescent="0.25">
      <c r="A51" s="142"/>
      <c r="B51" s="150" t="s">
        <v>41</v>
      </c>
      <c r="C51" s="142"/>
      <c r="D51" s="151">
        <f>SUM(D46:D50)</f>
        <v>26.310000000000002</v>
      </c>
      <c r="E51" s="151">
        <f t="shared" ref="E51:G51" si="7">SUM(E46:E50)</f>
        <v>28.12</v>
      </c>
      <c r="F51" s="151">
        <f t="shared" si="7"/>
        <v>89.439999999999984</v>
      </c>
      <c r="G51" s="151">
        <f t="shared" si="7"/>
        <v>716.34999999999991</v>
      </c>
      <c r="H51" s="142"/>
      <c r="I51" s="133"/>
    </row>
    <row r="52" spans="1:9" x14ac:dyDescent="0.25">
      <c r="A52" s="279" t="s">
        <v>42</v>
      </c>
      <c r="B52" s="280"/>
      <c r="C52" s="123"/>
      <c r="D52" s="123"/>
      <c r="E52" s="123"/>
      <c r="F52" s="123"/>
      <c r="G52" s="123"/>
      <c r="H52" s="123"/>
      <c r="I52" s="138"/>
    </row>
    <row r="53" spans="1:9" ht="30" x14ac:dyDescent="0.25">
      <c r="A53" s="198">
        <v>1</v>
      </c>
      <c r="B53" s="129" t="s">
        <v>43</v>
      </c>
      <c r="C53" s="130">
        <v>200</v>
      </c>
      <c r="D53" s="130">
        <v>0.68</v>
      </c>
      <c r="E53" s="130">
        <v>0.25</v>
      </c>
      <c r="F53" s="130">
        <v>9.66</v>
      </c>
      <c r="G53" s="131">
        <v>56.8</v>
      </c>
      <c r="H53" s="130" t="s">
        <v>15</v>
      </c>
      <c r="I53" s="133" t="s">
        <v>44</v>
      </c>
    </row>
    <row r="54" spans="1:9" ht="30" x14ac:dyDescent="0.25">
      <c r="A54" s="198">
        <v>2</v>
      </c>
      <c r="B54" s="129" t="s">
        <v>424</v>
      </c>
      <c r="C54" s="130">
        <v>150</v>
      </c>
      <c r="D54" s="130">
        <v>2.25</v>
      </c>
      <c r="E54" s="130">
        <v>0.75</v>
      </c>
      <c r="F54" s="131">
        <v>31.5</v>
      </c>
      <c r="G54" s="199">
        <v>144</v>
      </c>
      <c r="H54" s="130" t="s">
        <v>15</v>
      </c>
      <c r="I54" s="133" t="s">
        <v>471</v>
      </c>
    </row>
    <row r="55" spans="1:9" x14ac:dyDescent="0.25">
      <c r="A55" s="142"/>
      <c r="B55" s="150" t="s">
        <v>47</v>
      </c>
      <c r="C55" s="142"/>
      <c r="D55" s="151">
        <f>SUM(D53:D54)</f>
        <v>2.93</v>
      </c>
      <c r="E55" s="141">
        <f t="shared" ref="E55:G55" si="8">SUM(E53:E54)</f>
        <v>1</v>
      </c>
      <c r="F55" s="141">
        <f t="shared" si="8"/>
        <v>41.16</v>
      </c>
      <c r="G55" s="141">
        <f t="shared" si="8"/>
        <v>200.8</v>
      </c>
      <c r="H55" s="142"/>
      <c r="I55" s="133"/>
    </row>
    <row r="56" spans="1:9" x14ac:dyDescent="0.25">
      <c r="A56" s="279" t="s">
        <v>48</v>
      </c>
      <c r="B56" s="280"/>
      <c r="C56" s="123"/>
      <c r="D56" s="123"/>
      <c r="E56" s="123"/>
      <c r="F56" s="123"/>
      <c r="G56" s="123"/>
      <c r="H56" s="123"/>
      <c r="I56" s="138"/>
    </row>
    <row r="57" spans="1:9" ht="30" x14ac:dyDescent="0.25">
      <c r="A57" s="134">
        <v>1</v>
      </c>
      <c r="B57" s="154" t="s">
        <v>92</v>
      </c>
      <c r="C57" s="134">
        <v>100</v>
      </c>
      <c r="D57" s="134">
        <v>16.68</v>
      </c>
      <c r="E57" s="134">
        <v>9.57</v>
      </c>
      <c r="F57" s="134">
        <v>15.97</v>
      </c>
      <c r="G57" s="134">
        <v>219.88</v>
      </c>
      <c r="H57" s="130" t="s">
        <v>15</v>
      </c>
      <c r="I57" s="138" t="s">
        <v>93</v>
      </c>
    </row>
    <row r="58" spans="1:9" ht="30" x14ac:dyDescent="0.25">
      <c r="A58" s="134">
        <v>2</v>
      </c>
      <c r="B58" s="165" t="s">
        <v>380</v>
      </c>
      <c r="C58" s="134">
        <v>155</v>
      </c>
      <c r="D58" s="134">
        <v>2.1800000000000002</v>
      </c>
      <c r="E58" s="134">
        <v>5.16</v>
      </c>
      <c r="F58" s="134">
        <v>11.59</v>
      </c>
      <c r="G58" s="162">
        <v>103.8</v>
      </c>
      <c r="H58" s="130" t="s">
        <v>15</v>
      </c>
      <c r="I58" s="138" t="s">
        <v>381</v>
      </c>
    </row>
    <row r="59" spans="1:9" ht="30" x14ac:dyDescent="0.25">
      <c r="A59" s="134">
        <v>3</v>
      </c>
      <c r="B59" s="129" t="s">
        <v>19</v>
      </c>
      <c r="C59" s="130" t="s">
        <v>20</v>
      </c>
      <c r="D59" s="131">
        <v>0</v>
      </c>
      <c r="E59" s="131">
        <v>0</v>
      </c>
      <c r="F59" s="130">
        <v>14.97</v>
      </c>
      <c r="G59" s="130">
        <v>59.85</v>
      </c>
      <c r="H59" s="130" t="s">
        <v>15</v>
      </c>
      <c r="I59" s="138" t="s">
        <v>21</v>
      </c>
    </row>
    <row r="60" spans="1:9" x14ac:dyDescent="0.25">
      <c r="A60" s="123"/>
      <c r="B60" s="150" t="s">
        <v>57</v>
      </c>
      <c r="C60" s="123"/>
      <c r="D60" s="135">
        <f>SUM(D57:D59)</f>
        <v>18.86</v>
      </c>
      <c r="E60" s="135">
        <f t="shared" ref="E60:G60" si="9">SUM(E57:E59)</f>
        <v>14.73</v>
      </c>
      <c r="F60" s="135">
        <f t="shared" si="9"/>
        <v>42.53</v>
      </c>
      <c r="G60" s="135">
        <f t="shared" si="9"/>
        <v>383.53000000000003</v>
      </c>
      <c r="H60" s="123"/>
      <c r="I60" s="138"/>
    </row>
    <row r="61" spans="1:9" x14ac:dyDescent="0.25">
      <c r="A61" s="297">
        <v>0.875</v>
      </c>
      <c r="B61" s="298"/>
      <c r="C61" s="136"/>
      <c r="D61" s="136"/>
      <c r="E61" s="136"/>
      <c r="F61" s="136"/>
      <c r="G61" s="136"/>
      <c r="H61" s="136"/>
      <c r="I61" s="138"/>
    </row>
    <row r="62" spans="1:9" ht="30" x14ac:dyDescent="0.25">
      <c r="A62" s="134">
        <v>1</v>
      </c>
      <c r="B62" s="129" t="s">
        <v>58</v>
      </c>
      <c r="C62" s="130">
        <v>140</v>
      </c>
      <c r="D62" s="122">
        <v>4.0599999999999996</v>
      </c>
      <c r="E62" s="122">
        <v>4.4800000000000004</v>
      </c>
      <c r="F62" s="152">
        <v>5.6</v>
      </c>
      <c r="G62" s="152">
        <v>82.6</v>
      </c>
      <c r="H62" s="130" t="s">
        <v>15</v>
      </c>
      <c r="I62" s="133" t="s">
        <v>59</v>
      </c>
    </row>
    <row r="63" spans="1:9" x14ac:dyDescent="0.25">
      <c r="A63" s="279" t="s">
        <v>60</v>
      </c>
      <c r="B63" s="280"/>
      <c r="C63" s="164"/>
      <c r="D63" s="164"/>
      <c r="E63" s="164"/>
      <c r="F63" s="164"/>
      <c r="G63" s="197"/>
      <c r="H63" s="164"/>
      <c r="I63" s="138"/>
    </row>
    <row r="64" spans="1:9" ht="30" x14ac:dyDescent="0.25">
      <c r="A64" s="134">
        <v>1</v>
      </c>
      <c r="B64" s="129" t="s">
        <v>61</v>
      </c>
      <c r="C64" s="130">
        <v>15</v>
      </c>
      <c r="D64" s="122">
        <v>0.12</v>
      </c>
      <c r="E64" s="122">
        <v>10.87</v>
      </c>
      <c r="F64" s="122">
        <v>0.19</v>
      </c>
      <c r="G64" s="152">
        <v>99.1</v>
      </c>
      <c r="H64" s="130" t="s">
        <v>15</v>
      </c>
      <c r="I64" s="133" t="s">
        <v>62</v>
      </c>
    </row>
    <row r="65" spans="1:9" ht="30" x14ac:dyDescent="0.25">
      <c r="A65" s="134">
        <v>2</v>
      </c>
      <c r="B65" s="129" t="s">
        <v>467</v>
      </c>
      <c r="C65" s="130">
        <v>300</v>
      </c>
      <c r="D65" s="152">
        <v>22.8</v>
      </c>
      <c r="E65" s="152">
        <v>2.4</v>
      </c>
      <c r="F65" s="152">
        <v>147.6</v>
      </c>
      <c r="G65" s="152">
        <v>705</v>
      </c>
      <c r="H65" s="130" t="s">
        <v>15</v>
      </c>
      <c r="I65" s="133" t="s">
        <v>468</v>
      </c>
    </row>
    <row r="66" spans="1:9" x14ac:dyDescent="0.25">
      <c r="A66" s="123"/>
      <c r="B66" s="153" t="s">
        <v>67</v>
      </c>
      <c r="C66" s="123"/>
      <c r="D66" s="156">
        <f>SUM(D41+D44+D51+D55+D60+D62+D64+D65)</f>
        <v>86.52</v>
      </c>
      <c r="E66" s="156">
        <f t="shared" ref="E66:F66" si="10">SUM(E41+E44+E51+E55+E60+E62+E64+E65)</f>
        <v>72.990000000000009</v>
      </c>
      <c r="F66" s="156">
        <f t="shared" si="10"/>
        <v>392.69999999999993</v>
      </c>
      <c r="G66" s="156">
        <f>SUM(G41+G44+G51+G55+G60+G62+G64+G65)</f>
        <v>2602.9799999999996</v>
      </c>
      <c r="H66" s="123"/>
      <c r="I66" s="138"/>
    </row>
    <row r="67" spans="1:9" x14ac:dyDescent="0.25">
      <c r="A67" s="289" t="s">
        <v>97</v>
      </c>
      <c r="B67" s="290"/>
      <c r="C67" s="290"/>
      <c r="D67" s="290"/>
      <c r="E67" s="290"/>
      <c r="F67" s="290"/>
      <c r="G67" s="290"/>
      <c r="H67" s="290"/>
      <c r="I67" s="291"/>
    </row>
    <row r="68" spans="1:9" x14ac:dyDescent="0.25">
      <c r="A68" s="292" t="s">
        <v>12</v>
      </c>
      <c r="B68" s="293"/>
      <c r="C68" s="123"/>
      <c r="D68" s="123"/>
      <c r="E68" s="123"/>
      <c r="F68" s="123"/>
      <c r="G68" s="123"/>
      <c r="H68" s="123"/>
      <c r="I68" s="138"/>
    </row>
    <row r="69" spans="1:9" ht="30" x14ac:dyDescent="0.25">
      <c r="A69" s="128">
        <v>1</v>
      </c>
      <c r="B69" s="129" t="s">
        <v>446</v>
      </c>
      <c r="C69" s="130" t="s">
        <v>234</v>
      </c>
      <c r="D69" s="130">
        <v>4.5599999999999996</v>
      </c>
      <c r="E69" s="130">
        <v>6.78</v>
      </c>
      <c r="F69" s="130">
        <v>17.87</v>
      </c>
      <c r="G69" s="130">
        <v>150.44999999999999</v>
      </c>
      <c r="H69" s="130" t="s">
        <v>15</v>
      </c>
      <c r="I69" s="132" t="s">
        <v>134</v>
      </c>
    </row>
    <row r="70" spans="1:9" ht="30" x14ac:dyDescent="0.25">
      <c r="A70" s="128">
        <v>2</v>
      </c>
      <c r="B70" s="129" t="s">
        <v>315</v>
      </c>
      <c r="C70" s="130">
        <v>30</v>
      </c>
      <c r="D70" s="131">
        <v>6.42</v>
      </c>
      <c r="E70" s="130">
        <v>5.76</v>
      </c>
      <c r="F70" s="131">
        <v>0.69</v>
      </c>
      <c r="G70" s="131">
        <v>80.7</v>
      </c>
      <c r="H70" s="130" t="s">
        <v>15</v>
      </c>
      <c r="I70" s="132" t="s">
        <v>316</v>
      </c>
    </row>
    <row r="71" spans="1:9" ht="30" x14ac:dyDescent="0.25">
      <c r="A71" s="128">
        <v>3</v>
      </c>
      <c r="B71" s="129" t="s">
        <v>174</v>
      </c>
      <c r="C71" s="130" t="s">
        <v>147</v>
      </c>
      <c r="D71" s="130">
        <v>4.1100000000000003</v>
      </c>
      <c r="E71" s="130">
        <v>4.08</v>
      </c>
      <c r="F71" s="130">
        <v>16.079999999999998</v>
      </c>
      <c r="G71" s="130">
        <v>117.06</v>
      </c>
      <c r="H71" s="130" t="s">
        <v>15</v>
      </c>
      <c r="I71" s="132" t="s">
        <v>175</v>
      </c>
    </row>
    <row r="72" spans="1:9" x14ac:dyDescent="0.25">
      <c r="A72" s="123"/>
      <c r="B72" s="123" t="s">
        <v>22</v>
      </c>
      <c r="C72" s="123"/>
      <c r="D72" s="135">
        <f>SUM(D69:D71)</f>
        <v>15.09</v>
      </c>
      <c r="E72" s="135">
        <f t="shared" ref="E72" si="11">SUM(E69:E71)</f>
        <v>16.619999999999997</v>
      </c>
      <c r="F72" s="156">
        <f>SUM(F69:F71)</f>
        <v>34.64</v>
      </c>
      <c r="G72" s="156">
        <f>SUM(G69:G71)</f>
        <v>348.21</v>
      </c>
      <c r="H72" s="123"/>
      <c r="I72" s="123"/>
    </row>
    <row r="73" spans="1:9" x14ac:dyDescent="0.25">
      <c r="A73" s="279" t="s">
        <v>23</v>
      </c>
      <c r="B73" s="280"/>
      <c r="C73" s="123"/>
      <c r="D73" s="123"/>
      <c r="E73" s="123"/>
      <c r="F73" s="123"/>
      <c r="G73" s="123"/>
      <c r="H73" s="123"/>
      <c r="I73" s="138"/>
    </row>
    <row r="74" spans="1:9" ht="30" x14ac:dyDescent="0.25">
      <c r="A74" s="178">
        <v>1</v>
      </c>
      <c r="B74" s="125" t="s">
        <v>76</v>
      </c>
      <c r="C74" s="130">
        <v>100</v>
      </c>
      <c r="D74" s="131">
        <v>0.5</v>
      </c>
      <c r="E74" s="131">
        <v>0.1</v>
      </c>
      <c r="F74" s="131">
        <v>10.1</v>
      </c>
      <c r="G74" s="131">
        <v>46</v>
      </c>
      <c r="H74" s="130" t="s">
        <v>15</v>
      </c>
      <c r="I74" s="138" t="s">
        <v>459</v>
      </c>
    </row>
    <row r="75" spans="1:9" x14ac:dyDescent="0.25">
      <c r="A75" s="123"/>
      <c r="B75" s="129" t="s">
        <v>28</v>
      </c>
      <c r="C75" s="123"/>
      <c r="D75" s="156">
        <v>0.5</v>
      </c>
      <c r="E75" s="156">
        <v>0.1</v>
      </c>
      <c r="F75" s="156">
        <v>10.1</v>
      </c>
      <c r="G75" s="156">
        <v>46</v>
      </c>
      <c r="H75" s="123"/>
      <c r="I75" s="138"/>
    </row>
    <row r="76" spans="1:9" x14ac:dyDescent="0.25">
      <c r="A76" s="295" t="s">
        <v>29</v>
      </c>
      <c r="B76" s="296"/>
      <c r="C76" s="123"/>
      <c r="D76" s="123"/>
      <c r="E76" s="123"/>
      <c r="F76" s="123"/>
      <c r="G76" s="123"/>
      <c r="H76" s="123"/>
      <c r="I76" s="138"/>
    </row>
    <row r="77" spans="1:9" ht="30" x14ac:dyDescent="0.25">
      <c r="A77" s="134">
        <v>1</v>
      </c>
      <c r="B77" s="165" t="s">
        <v>472</v>
      </c>
      <c r="C77" s="134">
        <v>130</v>
      </c>
      <c r="D77" s="134">
        <v>1.93</v>
      </c>
      <c r="E77" s="134">
        <v>5.87</v>
      </c>
      <c r="F77" s="134">
        <v>15.63</v>
      </c>
      <c r="G77" s="134">
        <v>124.06</v>
      </c>
      <c r="H77" s="130" t="s">
        <v>15</v>
      </c>
      <c r="I77" s="138" t="s">
        <v>473</v>
      </c>
    </row>
    <row r="78" spans="1:9" ht="30" x14ac:dyDescent="0.25">
      <c r="A78" s="134">
        <v>2</v>
      </c>
      <c r="B78" s="154" t="s">
        <v>108</v>
      </c>
      <c r="C78" s="134">
        <v>500</v>
      </c>
      <c r="D78" s="134">
        <v>2.94</v>
      </c>
      <c r="E78" s="134">
        <v>3.49</v>
      </c>
      <c r="F78" s="134">
        <v>25.08</v>
      </c>
      <c r="G78" s="134">
        <v>144.02000000000001</v>
      </c>
      <c r="H78" s="130" t="s">
        <v>15</v>
      </c>
      <c r="I78" s="138" t="s">
        <v>109</v>
      </c>
    </row>
    <row r="79" spans="1:9" ht="30" x14ac:dyDescent="0.25">
      <c r="A79" s="134">
        <v>3</v>
      </c>
      <c r="B79" s="165" t="s">
        <v>474</v>
      </c>
      <c r="C79" s="134">
        <v>85</v>
      </c>
      <c r="D79" s="134">
        <v>17.079999999999998</v>
      </c>
      <c r="E79" s="134">
        <v>13.06</v>
      </c>
      <c r="F79" s="134">
        <v>4.84</v>
      </c>
      <c r="G79" s="134">
        <v>205.07</v>
      </c>
      <c r="H79" s="130" t="s">
        <v>15</v>
      </c>
      <c r="I79" s="138" t="s">
        <v>475</v>
      </c>
    </row>
    <row r="80" spans="1:9" ht="30" x14ac:dyDescent="0.25">
      <c r="A80" s="134">
        <v>4</v>
      </c>
      <c r="B80" s="154" t="s">
        <v>476</v>
      </c>
      <c r="C80" s="134" t="s">
        <v>278</v>
      </c>
      <c r="D80" s="134">
        <v>4.37</v>
      </c>
      <c r="E80" s="134">
        <v>5.52</v>
      </c>
      <c r="F80" s="134">
        <v>7.39</v>
      </c>
      <c r="G80" s="134">
        <v>98.55</v>
      </c>
      <c r="H80" s="130" t="s">
        <v>15</v>
      </c>
      <c r="I80" s="138" t="s">
        <v>477</v>
      </c>
    </row>
    <row r="81" spans="1:9" ht="30" x14ac:dyDescent="0.25">
      <c r="A81" s="128">
        <v>5</v>
      </c>
      <c r="B81" s="129" t="s">
        <v>39</v>
      </c>
      <c r="C81" s="130">
        <v>200</v>
      </c>
      <c r="D81" s="130">
        <v>0.64</v>
      </c>
      <c r="E81" s="131">
        <v>0</v>
      </c>
      <c r="F81" s="131">
        <v>26.7</v>
      </c>
      <c r="G81" s="131">
        <v>109.4</v>
      </c>
      <c r="H81" s="130" t="s">
        <v>15</v>
      </c>
      <c r="I81" s="132" t="s">
        <v>40</v>
      </c>
    </row>
    <row r="82" spans="1:9" x14ac:dyDescent="0.25">
      <c r="A82" s="142"/>
      <c r="B82" s="150" t="s">
        <v>41</v>
      </c>
      <c r="C82" s="142"/>
      <c r="D82" s="151">
        <f>SUM(D77:D81)</f>
        <v>26.96</v>
      </c>
      <c r="E82" s="151">
        <f t="shared" ref="E82:G82" si="12">SUM(E77:E81)</f>
        <v>27.94</v>
      </c>
      <c r="F82" s="151">
        <f t="shared" si="12"/>
        <v>79.64</v>
      </c>
      <c r="G82" s="141">
        <f t="shared" si="12"/>
        <v>681.1</v>
      </c>
      <c r="H82" s="142"/>
      <c r="I82" s="133"/>
    </row>
    <row r="83" spans="1:9" x14ac:dyDescent="0.25">
      <c r="A83" s="279" t="s">
        <v>42</v>
      </c>
      <c r="B83" s="280"/>
      <c r="C83" s="123"/>
      <c r="D83" s="123"/>
      <c r="E83" s="123"/>
      <c r="F83" s="123"/>
      <c r="G83" s="123"/>
      <c r="H83" s="123"/>
      <c r="I83" s="138"/>
    </row>
    <row r="84" spans="1:9" ht="30" x14ac:dyDescent="0.25">
      <c r="A84" s="134">
        <v>1</v>
      </c>
      <c r="B84" s="129" t="s">
        <v>43</v>
      </c>
      <c r="C84" s="130">
        <v>200</v>
      </c>
      <c r="D84" s="130">
        <v>0.68</v>
      </c>
      <c r="E84" s="130">
        <v>0.25</v>
      </c>
      <c r="F84" s="130">
        <v>9.66</v>
      </c>
      <c r="G84" s="131">
        <v>56.8</v>
      </c>
      <c r="H84" s="130" t="s">
        <v>15</v>
      </c>
      <c r="I84" s="133" t="s">
        <v>44</v>
      </c>
    </row>
    <row r="85" spans="1:9" ht="30" x14ac:dyDescent="0.25">
      <c r="A85" s="134">
        <v>2</v>
      </c>
      <c r="B85" s="129" t="s">
        <v>464</v>
      </c>
      <c r="C85" s="130" t="s">
        <v>465</v>
      </c>
      <c r="D85" s="130">
        <v>0.53</v>
      </c>
      <c r="E85" s="130">
        <v>0.53</v>
      </c>
      <c r="F85" s="130">
        <v>12.94</v>
      </c>
      <c r="G85" s="130">
        <v>62.04</v>
      </c>
      <c r="H85" s="130" t="s">
        <v>15</v>
      </c>
      <c r="I85" s="133" t="s">
        <v>466</v>
      </c>
    </row>
    <row r="86" spans="1:9" x14ac:dyDescent="0.25">
      <c r="A86" s="142"/>
      <c r="B86" s="150" t="s">
        <v>47</v>
      </c>
      <c r="C86" s="142"/>
      <c r="D86" s="151">
        <f>SUM(D84:D85)</f>
        <v>1.21</v>
      </c>
      <c r="E86" s="151">
        <f t="shared" ref="E86:G86" si="13">SUM(E84:E85)</f>
        <v>0.78</v>
      </c>
      <c r="F86" s="141">
        <f t="shared" si="13"/>
        <v>22.6</v>
      </c>
      <c r="G86" s="151">
        <f t="shared" si="13"/>
        <v>118.84</v>
      </c>
      <c r="H86" s="142"/>
      <c r="I86" s="133"/>
    </row>
    <row r="87" spans="1:9" x14ac:dyDescent="0.25">
      <c r="A87" s="279" t="s">
        <v>48</v>
      </c>
      <c r="B87" s="280"/>
      <c r="C87" s="136"/>
      <c r="D87" s="136"/>
      <c r="E87" s="136"/>
      <c r="F87" s="136"/>
      <c r="G87" s="136"/>
      <c r="H87" s="136"/>
      <c r="I87" s="146"/>
    </row>
    <row r="88" spans="1:9" ht="30" x14ac:dyDescent="0.25">
      <c r="A88" s="134">
        <v>1</v>
      </c>
      <c r="B88" s="165" t="s">
        <v>478</v>
      </c>
      <c r="C88" s="134">
        <v>200</v>
      </c>
      <c r="D88" s="134">
        <v>12.32</v>
      </c>
      <c r="E88" s="134">
        <v>11.79</v>
      </c>
      <c r="F88" s="134">
        <v>42.01</v>
      </c>
      <c r="G88" s="134">
        <v>324.45</v>
      </c>
      <c r="H88" s="130" t="s">
        <v>15</v>
      </c>
      <c r="I88" s="138" t="s">
        <v>479</v>
      </c>
    </row>
    <row r="89" spans="1:9" ht="30" x14ac:dyDescent="0.25">
      <c r="A89" s="134">
        <v>2</v>
      </c>
      <c r="B89" s="129" t="s">
        <v>19</v>
      </c>
      <c r="C89" s="130" t="s">
        <v>20</v>
      </c>
      <c r="D89" s="131">
        <v>0</v>
      </c>
      <c r="E89" s="131">
        <v>0</v>
      </c>
      <c r="F89" s="130">
        <v>14.97</v>
      </c>
      <c r="G89" s="130">
        <v>59.85</v>
      </c>
      <c r="H89" s="130" t="s">
        <v>15</v>
      </c>
      <c r="I89" s="138" t="s">
        <v>21</v>
      </c>
    </row>
    <row r="90" spans="1:9" x14ac:dyDescent="0.25">
      <c r="A90" s="123"/>
      <c r="B90" s="150" t="s">
        <v>57</v>
      </c>
      <c r="C90" s="123"/>
      <c r="D90" s="135">
        <f>SUM(D88:D89)</f>
        <v>12.32</v>
      </c>
      <c r="E90" s="135">
        <f t="shared" ref="E90:G90" si="14">SUM(E88:E89)</f>
        <v>11.79</v>
      </c>
      <c r="F90" s="135">
        <f t="shared" si="14"/>
        <v>56.98</v>
      </c>
      <c r="G90" s="156">
        <f t="shared" si="14"/>
        <v>384.3</v>
      </c>
      <c r="H90" s="123"/>
      <c r="I90" s="138"/>
    </row>
    <row r="91" spans="1:9" x14ac:dyDescent="0.25">
      <c r="A91" s="297">
        <v>0.875</v>
      </c>
      <c r="B91" s="298"/>
      <c r="C91" s="136"/>
      <c r="D91" s="136"/>
      <c r="E91" s="136"/>
      <c r="F91" s="136"/>
      <c r="G91" s="136"/>
      <c r="H91" s="136"/>
      <c r="I91" s="138"/>
    </row>
    <row r="92" spans="1:9" ht="30" x14ac:dyDescent="0.25">
      <c r="A92" s="134">
        <v>1</v>
      </c>
      <c r="B92" s="129" t="s">
        <v>58</v>
      </c>
      <c r="C92" s="130">
        <v>140</v>
      </c>
      <c r="D92" s="122">
        <v>4.0599999999999996</v>
      </c>
      <c r="E92" s="122">
        <v>4.4800000000000004</v>
      </c>
      <c r="F92" s="152">
        <v>5.6</v>
      </c>
      <c r="G92" s="152">
        <v>82.6</v>
      </c>
      <c r="H92" s="130" t="s">
        <v>15</v>
      </c>
      <c r="I92" s="133" t="s">
        <v>59</v>
      </c>
    </row>
    <row r="93" spans="1:9" x14ac:dyDescent="0.25">
      <c r="A93" s="279" t="s">
        <v>60</v>
      </c>
      <c r="B93" s="280"/>
      <c r="C93" s="164"/>
      <c r="D93" s="164"/>
      <c r="E93" s="164"/>
      <c r="F93" s="164"/>
      <c r="G93" s="197"/>
      <c r="H93" s="164"/>
      <c r="I93" s="138"/>
    </row>
    <row r="94" spans="1:9" ht="30" x14ac:dyDescent="0.25">
      <c r="A94" s="134">
        <v>1</v>
      </c>
      <c r="B94" s="129" t="s">
        <v>61</v>
      </c>
      <c r="C94" s="130">
        <v>15</v>
      </c>
      <c r="D94" s="122">
        <v>0.12</v>
      </c>
      <c r="E94" s="122">
        <v>10.87</v>
      </c>
      <c r="F94" s="122">
        <v>0.19</v>
      </c>
      <c r="G94" s="152">
        <v>99.1</v>
      </c>
      <c r="H94" s="130" t="s">
        <v>15</v>
      </c>
      <c r="I94" s="133" t="s">
        <v>62</v>
      </c>
    </row>
    <row r="95" spans="1:9" ht="30" x14ac:dyDescent="0.25">
      <c r="A95" s="134">
        <v>2</v>
      </c>
      <c r="B95" s="129" t="s">
        <v>467</v>
      </c>
      <c r="C95" s="130">
        <v>300</v>
      </c>
      <c r="D95" s="152">
        <v>22.8</v>
      </c>
      <c r="E95" s="152">
        <v>2.4</v>
      </c>
      <c r="F95" s="152">
        <v>147.6</v>
      </c>
      <c r="G95" s="152">
        <v>705</v>
      </c>
      <c r="H95" s="130" t="s">
        <v>15</v>
      </c>
      <c r="I95" s="133" t="s">
        <v>468</v>
      </c>
    </row>
    <row r="96" spans="1:9" x14ac:dyDescent="0.25">
      <c r="A96" s="123"/>
      <c r="B96" s="153" t="s">
        <v>67</v>
      </c>
      <c r="C96" s="123"/>
      <c r="D96" s="156">
        <f>SUM(D72+D75+D82+D86+D90+D92+D94+D95)</f>
        <v>83.06</v>
      </c>
      <c r="E96" s="156">
        <f t="shared" ref="E96:G96" si="15">SUM(E72+E75+E82+E86+E90+E92+E94+E95)</f>
        <v>74.98</v>
      </c>
      <c r="F96" s="156">
        <f t="shared" si="15"/>
        <v>357.34999999999997</v>
      </c>
      <c r="G96" s="156">
        <f t="shared" si="15"/>
        <v>2465.1499999999996</v>
      </c>
      <c r="H96" s="123"/>
      <c r="I96" s="138"/>
    </row>
    <row r="97" spans="1:9" x14ac:dyDescent="0.25">
      <c r="A97" s="289" t="s">
        <v>117</v>
      </c>
      <c r="B97" s="290"/>
      <c r="C97" s="290"/>
      <c r="D97" s="290"/>
      <c r="E97" s="290"/>
      <c r="F97" s="290"/>
      <c r="G97" s="290"/>
      <c r="H97" s="290"/>
      <c r="I97" s="291"/>
    </row>
    <row r="98" spans="1:9" ht="30" x14ac:dyDescent="0.25">
      <c r="A98" s="128">
        <v>1</v>
      </c>
      <c r="B98" s="129" t="s">
        <v>426</v>
      </c>
      <c r="C98" s="130" t="s">
        <v>14</v>
      </c>
      <c r="D98" s="130">
        <v>4.58</v>
      </c>
      <c r="E98" s="130">
        <v>5.53</v>
      </c>
      <c r="F98" s="131">
        <v>23.6</v>
      </c>
      <c r="G98" s="130">
        <v>162.35</v>
      </c>
      <c r="H98" s="130" t="s">
        <v>15</v>
      </c>
      <c r="I98" s="132" t="s">
        <v>119</v>
      </c>
    </row>
    <row r="99" spans="1:9" ht="30" x14ac:dyDescent="0.25">
      <c r="A99" s="134">
        <v>2</v>
      </c>
      <c r="B99" s="129" t="s">
        <v>19</v>
      </c>
      <c r="C99" s="130" t="s">
        <v>20</v>
      </c>
      <c r="D99" s="131">
        <v>0</v>
      </c>
      <c r="E99" s="131">
        <v>0</v>
      </c>
      <c r="F99" s="130">
        <v>14.97</v>
      </c>
      <c r="G99" s="130">
        <v>59.85</v>
      </c>
      <c r="H99" s="130" t="s">
        <v>15</v>
      </c>
      <c r="I99" s="138" t="s">
        <v>21</v>
      </c>
    </row>
    <row r="100" spans="1:9" ht="30" x14ac:dyDescent="0.25">
      <c r="A100" s="134">
        <v>3</v>
      </c>
      <c r="B100" s="129" t="s">
        <v>464</v>
      </c>
      <c r="C100" s="130" t="s">
        <v>465</v>
      </c>
      <c r="D100" s="130">
        <v>0.53</v>
      </c>
      <c r="E100" s="130">
        <v>0.53</v>
      </c>
      <c r="F100" s="130">
        <v>12.94</v>
      </c>
      <c r="G100" s="130">
        <v>62.04</v>
      </c>
      <c r="H100" s="130" t="s">
        <v>15</v>
      </c>
      <c r="I100" s="133" t="s">
        <v>466</v>
      </c>
    </row>
    <row r="101" spans="1:9" x14ac:dyDescent="0.25">
      <c r="A101" s="123"/>
      <c r="B101" s="123" t="s">
        <v>22</v>
      </c>
      <c r="C101" s="123"/>
      <c r="D101" s="135">
        <f>SUM(D98:D100)</f>
        <v>5.1100000000000003</v>
      </c>
      <c r="E101" s="135">
        <f t="shared" ref="E101" si="16">SUM(E98:E100)</f>
        <v>6.0600000000000005</v>
      </c>
      <c r="F101" s="156">
        <f>SUM(F98:F100)</f>
        <v>51.51</v>
      </c>
      <c r="G101" s="156">
        <f>SUM(G98:G100)</f>
        <v>284.24</v>
      </c>
      <c r="H101" s="123"/>
      <c r="I101" s="123"/>
    </row>
    <row r="102" spans="1:9" x14ac:dyDescent="0.25">
      <c r="A102" s="279" t="s">
        <v>23</v>
      </c>
      <c r="B102" s="280"/>
      <c r="C102" s="123"/>
      <c r="D102" s="123"/>
      <c r="E102" s="123"/>
      <c r="F102" s="123"/>
      <c r="G102" s="123"/>
      <c r="H102" s="123"/>
      <c r="I102" s="138"/>
    </row>
    <row r="103" spans="1:9" ht="30" x14ac:dyDescent="0.25">
      <c r="A103" s="178">
        <v>1</v>
      </c>
      <c r="B103" s="125" t="s">
        <v>76</v>
      </c>
      <c r="C103" s="130">
        <v>100</v>
      </c>
      <c r="D103" s="131">
        <v>0.5</v>
      </c>
      <c r="E103" s="131">
        <v>0.1</v>
      </c>
      <c r="F103" s="131">
        <v>10.1</v>
      </c>
      <c r="G103" s="131">
        <v>46</v>
      </c>
      <c r="H103" s="130" t="s">
        <v>15</v>
      </c>
      <c r="I103" s="138" t="s">
        <v>459</v>
      </c>
    </row>
    <row r="104" spans="1:9" x14ac:dyDescent="0.25">
      <c r="A104" s="123"/>
      <c r="B104" s="129" t="s">
        <v>28</v>
      </c>
      <c r="C104" s="123"/>
      <c r="D104" s="156">
        <v>0.5</v>
      </c>
      <c r="E104" s="156">
        <v>0.1</v>
      </c>
      <c r="F104" s="156">
        <v>10.1</v>
      </c>
      <c r="G104" s="156">
        <v>46</v>
      </c>
      <c r="H104" s="123"/>
      <c r="I104" s="138"/>
    </row>
    <row r="105" spans="1:9" x14ac:dyDescent="0.25">
      <c r="A105" s="295" t="s">
        <v>29</v>
      </c>
      <c r="B105" s="296"/>
      <c r="C105" s="123"/>
      <c r="D105" s="123"/>
      <c r="E105" s="123"/>
      <c r="F105" s="123"/>
      <c r="G105" s="123"/>
      <c r="H105" s="123"/>
      <c r="I105" s="138"/>
    </row>
    <row r="106" spans="1:9" ht="30" x14ac:dyDescent="0.25">
      <c r="A106" s="134">
        <v>1</v>
      </c>
      <c r="B106" s="154" t="s">
        <v>480</v>
      </c>
      <c r="C106" s="134" t="s">
        <v>150</v>
      </c>
      <c r="D106" s="162">
        <v>3.1</v>
      </c>
      <c r="E106" s="162">
        <v>5.19</v>
      </c>
      <c r="F106" s="162">
        <v>6.5</v>
      </c>
      <c r="G106" s="162">
        <v>85.2</v>
      </c>
      <c r="H106" s="130" t="s">
        <v>15</v>
      </c>
      <c r="I106" s="138" t="s">
        <v>349</v>
      </c>
    </row>
    <row r="107" spans="1:9" ht="30" x14ac:dyDescent="0.25">
      <c r="A107" s="134">
        <v>2</v>
      </c>
      <c r="B107" s="165" t="s">
        <v>481</v>
      </c>
      <c r="C107" s="134">
        <v>400</v>
      </c>
      <c r="D107" s="134">
        <v>3.45</v>
      </c>
      <c r="E107" s="134">
        <v>0.41</v>
      </c>
      <c r="F107" s="134">
        <v>21.18</v>
      </c>
      <c r="G107" s="134">
        <v>103.36</v>
      </c>
      <c r="H107" s="130" t="s">
        <v>15</v>
      </c>
      <c r="I107" s="138" t="s">
        <v>482</v>
      </c>
    </row>
    <row r="108" spans="1:9" ht="30" x14ac:dyDescent="0.25">
      <c r="A108" s="134">
        <v>3</v>
      </c>
      <c r="B108" s="165" t="s">
        <v>483</v>
      </c>
      <c r="C108" s="134">
        <v>90</v>
      </c>
      <c r="D108" s="134">
        <v>30.81</v>
      </c>
      <c r="E108" s="134">
        <v>13.25</v>
      </c>
      <c r="F108" s="134">
        <v>4.95</v>
      </c>
      <c r="G108" s="134">
        <v>263.04000000000002</v>
      </c>
      <c r="H108" s="130" t="s">
        <v>15</v>
      </c>
      <c r="I108" s="138" t="s">
        <v>456</v>
      </c>
    </row>
    <row r="109" spans="1:9" ht="30" x14ac:dyDescent="0.25">
      <c r="A109" s="134">
        <v>4</v>
      </c>
      <c r="B109" s="165" t="s">
        <v>37</v>
      </c>
      <c r="C109" s="134">
        <v>150</v>
      </c>
      <c r="D109" s="134">
        <v>3.34</v>
      </c>
      <c r="E109" s="134">
        <v>6.31</v>
      </c>
      <c r="F109" s="134">
        <v>22.53</v>
      </c>
      <c r="G109" s="134">
        <v>160.57</v>
      </c>
      <c r="H109" s="130" t="s">
        <v>15</v>
      </c>
      <c r="I109" s="138" t="s">
        <v>187</v>
      </c>
    </row>
    <row r="110" spans="1:9" ht="30" x14ac:dyDescent="0.25">
      <c r="A110" s="128">
        <v>5</v>
      </c>
      <c r="B110" s="129" t="s">
        <v>146</v>
      </c>
      <c r="C110" s="130" t="s">
        <v>147</v>
      </c>
      <c r="D110" s="130">
        <v>0.13</v>
      </c>
      <c r="E110" s="131">
        <v>0</v>
      </c>
      <c r="F110" s="130">
        <v>39.520000000000003</v>
      </c>
      <c r="G110" s="130">
        <v>158.58000000000001</v>
      </c>
      <c r="H110" s="130" t="s">
        <v>15</v>
      </c>
      <c r="I110" s="133" t="s">
        <v>148</v>
      </c>
    </row>
    <row r="111" spans="1:9" x14ac:dyDescent="0.25">
      <c r="A111" s="142"/>
      <c r="B111" s="150" t="s">
        <v>41</v>
      </c>
      <c r="C111" s="142"/>
      <c r="D111" s="151">
        <f>SUM(D106:D110)</f>
        <v>40.830000000000005</v>
      </c>
      <c r="E111" s="151">
        <f t="shared" ref="E111:G111" si="17">SUM(E106:E110)</f>
        <v>25.16</v>
      </c>
      <c r="F111" s="151">
        <f t="shared" si="17"/>
        <v>94.68</v>
      </c>
      <c r="G111" s="151">
        <f t="shared" si="17"/>
        <v>770.75000000000011</v>
      </c>
      <c r="H111" s="142"/>
      <c r="I111" s="133"/>
    </row>
    <row r="112" spans="1:9" x14ac:dyDescent="0.25">
      <c r="A112" s="279" t="s">
        <v>42</v>
      </c>
      <c r="B112" s="280"/>
      <c r="C112" s="123"/>
      <c r="D112" s="123"/>
      <c r="E112" s="123"/>
      <c r="F112" s="123"/>
      <c r="G112" s="123"/>
      <c r="H112" s="123"/>
      <c r="I112" s="138"/>
    </row>
    <row r="113" spans="1:9" ht="30" x14ac:dyDescent="0.25">
      <c r="A113" s="134">
        <v>1</v>
      </c>
      <c r="B113" s="129" t="s">
        <v>265</v>
      </c>
      <c r="C113" s="130">
        <v>35</v>
      </c>
      <c r="D113" s="130">
        <v>1.68</v>
      </c>
      <c r="E113" s="130">
        <v>0.98</v>
      </c>
      <c r="F113" s="131">
        <v>27.2</v>
      </c>
      <c r="G113" s="131">
        <v>124.34</v>
      </c>
      <c r="H113" s="130" t="s">
        <v>15</v>
      </c>
      <c r="I113" s="133" t="s">
        <v>266</v>
      </c>
    </row>
    <row r="114" spans="1:9" ht="30" x14ac:dyDescent="0.25">
      <c r="A114" s="134">
        <v>2</v>
      </c>
      <c r="B114" s="129" t="s">
        <v>43</v>
      </c>
      <c r="C114" s="130">
        <v>200</v>
      </c>
      <c r="D114" s="130">
        <v>0.68</v>
      </c>
      <c r="E114" s="130">
        <v>0.25</v>
      </c>
      <c r="F114" s="130">
        <v>9.66</v>
      </c>
      <c r="G114" s="131">
        <v>56.8</v>
      </c>
      <c r="H114" s="130" t="s">
        <v>15</v>
      </c>
      <c r="I114" s="133" t="s">
        <v>44</v>
      </c>
    </row>
    <row r="115" spans="1:9" x14ac:dyDescent="0.25">
      <c r="A115" s="142"/>
      <c r="B115" s="150" t="s">
        <v>47</v>
      </c>
      <c r="C115" s="142"/>
      <c r="D115" s="151">
        <f>SUM(D113:D114)</f>
        <v>2.36</v>
      </c>
      <c r="E115" s="151">
        <f t="shared" ref="E115:G115" si="18">SUM(E113:E114)</f>
        <v>1.23</v>
      </c>
      <c r="F115" s="141">
        <f t="shared" si="18"/>
        <v>36.86</v>
      </c>
      <c r="G115" s="151">
        <f t="shared" si="18"/>
        <v>181.14</v>
      </c>
      <c r="H115" s="142"/>
      <c r="I115" s="133"/>
    </row>
    <row r="116" spans="1:9" x14ac:dyDescent="0.25">
      <c r="A116" s="279" t="s">
        <v>48</v>
      </c>
      <c r="B116" s="280"/>
      <c r="C116" s="136"/>
      <c r="D116" s="136"/>
      <c r="E116" s="136"/>
      <c r="F116" s="136"/>
      <c r="G116" s="136"/>
      <c r="H116" s="136"/>
      <c r="I116" s="133"/>
    </row>
    <row r="117" spans="1:9" ht="30" x14ac:dyDescent="0.25">
      <c r="A117" s="134">
        <v>1</v>
      </c>
      <c r="B117" s="154" t="s">
        <v>484</v>
      </c>
      <c r="C117" s="134" t="s">
        <v>485</v>
      </c>
      <c r="D117" s="134">
        <v>19.62</v>
      </c>
      <c r="E117" s="134">
        <v>12.31</v>
      </c>
      <c r="F117" s="134">
        <v>16.28</v>
      </c>
      <c r="G117" s="134">
        <v>258.08999999999997</v>
      </c>
      <c r="H117" s="130" t="s">
        <v>15</v>
      </c>
      <c r="I117" s="133" t="s">
        <v>486</v>
      </c>
    </row>
    <row r="118" spans="1:9" ht="30" x14ac:dyDescent="0.25">
      <c r="A118" s="134">
        <v>2</v>
      </c>
      <c r="B118" s="165" t="s">
        <v>487</v>
      </c>
      <c r="C118" s="134" t="s">
        <v>488</v>
      </c>
      <c r="D118" s="162">
        <v>2.5</v>
      </c>
      <c r="E118" s="162">
        <v>20</v>
      </c>
      <c r="F118" s="134">
        <v>18.37</v>
      </c>
      <c r="G118" s="134">
        <v>265.85000000000002</v>
      </c>
      <c r="H118" s="130" t="s">
        <v>15</v>
      </c>
      <c r="I118" s="133" t="s">
        <v>489</v>
      </c>
    </row>
    <row r="119" spans="1:9" ht="30" x14ac:dyDescent="0.25">
      <c r="A119" s="128">
        <v>3</v>
      </c>
      <c r="B119" s="129" t="s">
        <v>73</v>
      </c>
      <c r="C119" s="130">
        <v>200</v>
      </c>
      <c r="D119" s="131">
        <v>0</v>
      </c>
      <c r="E119" s="131">
        <v>0</v>
      </c>
      <c r="F119" s="131">
        <v>0</v>
      </c>
      <c r="G119" s="131">
        <v>0</v>
      </c>
      <c r="H119" s="130" t="s">
        <v>15</v>
      </c>
      <c r="I119" s="133" t="s">
        <v>74</v>
      </c>
    </row>
    <row r="120" spans="1:9" x14ac:dyDescent="0.25">
      <c r="A120" s="123"/>
      <c r="B120" s="150" t="s">
        <v>57</v>
      </c>
      <c r="C120" s="123"/>
      <c r="D120" s="135">
        <f>SUM(D117:D119)</f>
        <v>22.12</v>
      </c>
      <c r="E120" s="135">
        <f t="shared" ref="E120:G120" si="19">SUM(E117:E119)</f>
        <v>32.31</v>
      </c>
      <c r="F120" s="135">
        <f t="shared" si="19"/>
        <v>34.650000000000006</v>
      </c>
      <c r="G120" s="135">
        <f t="shared" si="19"/>
        <v>523.94000000000005</v>
      </c>
      <c r="H120" s="123"/>
      <c r="I120" s="138"/>
    </row>
    <row r="121" spans="1:9" x14ac:dyDescent="0.25">
      <c r="A121" s="297">
        <v>0.875</v>
      </c>
      <c r="B121" s="298"/>
      <c r="C121" s="136"/>
      <c r="D121" s="136"/>
      <c r="E121" s="136"/>
      <c r="F121" s="136"/>
      <c r="G121" s="136"/>
      <c r="H121" s="136"/>
      <c r="I121" s="138"/>
    </row>
    <row r="122" spans="1:9" ht="30" x14ac:dyDescent="0.25">
      <c r="A122" s="134">
        <v>1</v>
      </c>
      <c r="B122" s="129" t="s">
        <v>58</v>
      </c>
      <c r="C122" s="130">
        <v>140</v>
      </c>
      <c r="D122" s="122">
        <v>4.0599999999999996</v>
      </c>
      <c r="E122" s="122">
        <v>4.4800000000000004</v>
      </c>
      <c r="F122" s="152">
        <v>5.6</v>
      </c>
      <c r="G122" s="152">
        <v>82.6</v>
      </c>
      <c r="H122" s="130" t="s">
        <v>15</v>
      </c>
      <c r="I122" s="133" t="s">
        <v>59</v>
      </c>
    </row>
    <row r="123" spans="1:9" x14ac:dyDescent="0.25">
      <c r="A123" s="279" t="s">
        <v>60</v>
      </c>
      <c r="B123" s="280"/>
      <c r="C123" s="164"/>
      <c r="D123" s="164"/>
      <c r="E123" s="164"/>
      <c r="F123" s="164"/>
      <c r="G123" s="197"/>
      <c r="H123" s="164"/>
      <c r="I123" s="138"/>
    </row>
    <row r="124" spans="1:9" ht="30" x14ac:dyDescent="0.25">
      <c r="A124" s="134">
        <v>1</v>
      </c>
      <c r="B124" s="129" t="s">
        <v>61</v>
      </c>
      <c r="C124" s="130">
        <v>15</v>
      </c>
      <c r="D124" s="122">
        <v>0.12</v>
      </c>
      <c r="E124" s="122">
        <v>10.87</v>
      </c>
      <c r="F124" s="122">
        <v>0.19</v>
      </c>
      <c r="G124" s="152">
        <v>99.1</v>
      </c>
      <c r="H124" s="130" t="s">
        <v>15</v>
      </c>
      <c r="I124" s="133" t="s">
        <v>62</v>
      </c>
    </row>
    <row r="125" spans="1:9" ht="30" x14ac:dyDescent="0.25">
      <c r="A125" s="134">
        <v>2</v>
      </c>
      <c r="B125" s="129" t="s">
        <v>467</v>
      </c>
      <c r="C125" s="130">
        <v>300</v>
      </c>
      <c r="D125" s="152">
        <v>22.8</v>
      </c>
      <c r="E125" s="152">
        <v>2.4</v>
      </c>
      <c r="F125" s="152">
        <v>147.6</v>
      </c>
      <c r="G125" s="152">
        <v>705</v>
      </c>
      <c r="H125" s="130" t="s">
        <v>15</v>
      </c>
      <c r="I125" s="133" t="s">
        <v>468</v>
      </c>
    </row>
    <row r="126" spans="1:9" x14ac:dyDescent="0.25">
      <c r="A126" s="123"/>
      <c r="B126" s="153" t="s">
        <v>67</v>
      </c>
      <c r="C126" s="123"/>
      <c r="D126" s="200">
        <f>SUM(D101+D104+D111+D115+D120+D122+D124+D125)</f>
        <v>97.9</v>
      </c>
      <c r="E126" s="200">
        <f t="shared" ref="E126:G126" si="20">SUM(E101+E104+E111+E115+E120+E122+E124+E125)</f>
        <v>82.610000000000014</v>
      </c>
      <c r="F126" s="200">
        <f t="shared" si="20"/>
        <v>381.19000000000005</v>
      </c>
      <c r="G126" s="200">
        <f t="shared" si="20"/>
        <v>2692.77</v>
      </c>
      <c r="H126" s="123"/>
      <c r="I126" s="133"/>
    </row>
    <row r="127" spans="1:9" x14ac:dyDescent="0.25">
      <c r="A127" s="289" t="s">
        <v>132</v>
      </c>
      <c r="B127" s="290"/>
      <c r="C127" s="290"/>
      <c r="D127" s="290"/>
      <c r="E127" s="290"/>
      <c r="F127" s="290"/>
      <c r="G127" s="290"/>
      <c r="H127" s="290"/>
      <c r="I127" s="291"/>
    </row>
    <row r="128" spans="1:9" x14ac:dyDescent="0.25">
      <c r="A128" s="292" t="s">
        <v>12</v>
      </c>
      <c r="B128" s="293"/>
      <c r="C128" s="123"/>
      <c r="D128" s="123"/>
      <c r="E128" s="123"/>
      <c r="F128" s="123"/>
      <c r="G128" s="123"/>
      <c r="H128" s="123"/>
      <c r="I128" s="133"/>
    </row>
    <row r="129" spans="1:9" ht="30" x14ac:dyDescent="0.25">
      <c r="A129" s="128">
        <v>1</v>
      </c>
      <c r="B129" s="129" t="s">
        <v>446</v>
      </c>
      <c r="C129" s="130" t="s">
        <v>234</v>
      </c>
      <c r="D129" s="130">
        <v>4.5599999999999996</v>
      </c>
      <c r="E129" s="130">
        <v>6.78</v>
      </c>
      <c r="F129" s="130">
        <v>17.87</v>
      </c>
      <c r="G129" s="130">
        <v>150.44999999999999</v>
      </c>
      <c r="H129" s="130" t="s">
        <v>15</v>
      </c>
      <c r="I129" s="132" t="s">
        <v>134</v>
      </c>
    </row>
    <row r="130" spans="1:9" ht="30" x14ac:dyDescent="0.25">
      <c r="A130" s="134">
        <v>2</v>
      </c>
      <c r="B130" s="165" t="s">
        <v>100</v>
      </c>
      <c r="C130" s="134">
        <v>60</v>
      </c>
      <c r="D130" s="134">
        <v>5.95</v>
      </c>
      <c r="E130" s="134">
        <v>5.56</v>
      </c>
      <c r="F130" s="134">
        <v>1.69</v>
      </c>
      <c r="G130" s="162">
        <v>80.8</v>
      </c>
      <c r="H130" s="130" t="s">
        <v>15</v>
      </c>
      <c r="I130" s="138" t="s">
        <v>101</v>
      </c>
    </row>
    <row r="131" spans="1:9" ht="30" x14ac:dyDescent="0.25">
      <c r="A131" s="134">
        <v>3</v>
      </c>
      <c r="B131" s="129" t="s">
        <v>19</v>
      </c>
      <c r="C131" s="130" t="s">
        <v>20</v>
      </c>
      <c r="D131" s="131">
        <v>0</v>
      </c>
      <c r="E131" s="131">
        <v>0</v>
      </c>
      <c r="F131" s="130">
        <v>14.97</v>
      </c>
      <c r="G131" s="130">
        <v>59.85</v>
      </c>
      <c r="H131" s="130" t="s">
        <v>15</v>
      </c>
      <c r="I131" s="138" t="s">
        <v>21</v>
      </c>
    </row>
    <row r="132" spans="1:9" x14ac:dyDescent="0.25">
      <c r="A132" s="123"/>
      <c r="B132" s="123" t="s">
        <v>22</v>
      </c>
      <c r="C132" s="123"/>
      <c r="D132" s="135">
        <f>SUM(D129:D131)</f>
        <v>10.51</v>
      </c>
      <c r="E132" s="135">
        <f t="shared" ref="E132" si="21">SUM(E129:E131)</f>
        <v>12.34</v>
      </c>
      <c r="F132" s="156">
        <f>SUM(F129:F131)</f>
        <v>34.53</v>
      </c>
      <c r="G132" s="156">
        <f>SUM(G129:G131)</f>
        <v>291.10000000000002</v>
      </c>
      <c r="H132" s="123"/>
      <c r="I132" s="123"/>
    </row>
    <row r="133" spans="1:9" x14ac:dyDescent="0.25">
      <c r="A133" s="279" t="s">
        <v>23</v>
      </c>
      <c r="B133" s="280"/>
      <c r="C133" s="123"/>
      <c r="D133" s="123"/>
      <c r="E133" s="123"/>
      <c r="F133" s="123"/>
      <c r="G133" s="123"/>
      <c r="H133" s="123"/>
      <c r="I133" s="138"/>
    </row>
    <row r="134" spans="1:9" ht="30" x14ac:dyDescent="0.25">
      <c r="A134" s="178">
        <v>1</v>
      </c>
      <c r="B134" s="125" t="s">
        <v>76</v>
      </c>
      <c r="C134" s="130">
        <v>100</v>
      </c>
      <c r="D134" s="131">
        <v>0.5</v>
      </c>
      <c r="E134" s="131">
        <v>0.1</v>
      </c>
      <c r="F134" s="131">
        <v>10.1</v>
      </c>
      <c r="G134" s="131">
        <v>46</v>
      </c>
      <c r="H134" s="130" t="s">
        <v>15</v>
      </c>
      <c r="I134" s="138" t="s">
        <v>459</v>
      </c>
    </row>
    <row r="135" spans="1:9" x14ac:dyDescent="0.25">
      <c r="A135" s="123"/>
      <c r="B135" s="129" t="s">
        <v>28</v>
      </c>
      <c r="C135" s="123"/>
      <c r="D135" s="156">
        <v>0.5</v>
      </c>
      <c r="E135" s="156">
        <v>0.1</v>
      </c>
      <c r="F135" s="156">
        <v>10.1</v>
      </c>
      <c r="G135" s="156">
        <v>46</v>
      </c>
      <c r="H135" s="123"/>
      <c r="I135" s="138"/>
    </row>
    <row r="136" spans="1:9" x14ac:dyDescent="0.25">
      <c r="A136" s="295" t="s">
        <v>29</v>
      </c>
      <c r="B136" s="296"/>
      <c r="C136" s="123"/>
      <c r="D136" s="123"/>
      <c r="E136" s="123"/>
      <c r="F136" s="123"/>
      <c r="G136" s="123"/>
      <c r="H136" s="123"/>
      <c r="I136" s="138"/>
    </row>
    <row r="137" spans="1:9" ht="30" x14ac:dyDescent="0.25">
      <c r="A137" s="134">
        <v>1</v>
      </c>
      <c r="B137" s="165" t="s">
        <v>490</v>
      </c>
      <c r="C137" s="134">
        <v>105</v>
      </c>
      <c r="D137" s="134">
        <v>1.61</v>
      </c>
      <c r="E137" s="162">
        <v>5.0999999999999996</v>
      </c>
      <c r="F137" s="134">
        <v>9.42</v>
      </c>
      <c r="G137" s="134">
        <v>89.94</v>
      </c>
      <c r="H137" s="130" t="s">
        <v>15</v>
      </c>
      <c r="I137" s="133" t="s">
        <v>461</v>
      </c>
    </row>
    <row r="138" spans="1:9" ht="30" x14ac:dyDescent="0.25">
      <c r="A138" s="134">
        <v>2</v>
      </c>
      <c r="B138" s="154" t="s">
        <v>139</v>
      </c>
      <c r="C138" s="134" t="s">
        <v>242</v>
      </c>
      <c r="D138" s="162">
        <v>1.7</v>
      </c>
      <c r="E138" s="134">
        <v>6.19</v>
      </c>
      <c r="F138" s="134">
        <v>7.45</v>
      </c>
      <c r="G138" s="134">
        <v>92.82</v>
      </c>
      <c r="H138" s="130" t="s">
        <v>15</v>
      </c>
      <c r="I138" s="138" t="s">
        <v>271</v>
      </c>
    </row>
    <row r="139" spans="1:9" ht="30" x14ac:dyDescent="0.25">
      <c r="A139" s="134">
        <v>3</v>
      </c>
      <c r="B139" s="165" t="s">
        <v>142</v>
      </c>
      <c r="C139" s="134">
        <v>105</v>
      </c>
      <c r="D139" s="134">
        <v>17.260000000000002</v>
      </c>
      <c r="E139" s="134">
        <v>8.5500000000000007</v>
      </c>
      <c r="F139" s="134">
        <v>7.29</v>
      </c>
      <c r="G139" s="134">
        <v>175.14</v>
      </c>
      <c r="H139" s="130" t="s">
        <v>15</v>
      </c>
      <c r="I139" s="133" t="s">
        <v>143</v>
      </c>
    </row>
    <row r="140" spans="1:9" ht="30" x14ac:dyDescent="0.25">
      <c r="A140" s="134">
        <v>4</v>
      </c>
      <c r="B140" s="165" t="s">
        <v>272</v>
      </c>
      <c r="C140" s="134">
        <v>50</v>
      </c>
      <c r="D140" s="162">
        <v>0.6</v>
      </c>
      <c r="E140" s="134">
        <v>3.96</v>
      </c>
      <c r="F140" s="134">
        <v>2.93</v>
      </c>
      <c r="G140" s="162">
        <v>49.9</v>
      </c>
      <c r="H140" s="130" t="s">
        <v>15</v>
      </c>
      <c r="I140" s="133" t="s">
        <v>273</v>
      </c>
    </row>
    <row r="141" spans="1:9" ht="30" x14ac:dyDescent="0.25">
      <c r="A141" s="134">
        <v>5</v>
      </c>
      <c r="B141" s="154" t="s">
        <v>491</v>
      </c>
      <c r="C141" s="130" t="s">
        <v>492</v>
      </c>
      <c r="D141" s="155">
        <v>2.84</v>
      </c>
      <c r="E141" s="131">
        <v>4.03</v>
      </c>
      <c r="F141" s="130">
        <v>29.67</v>
      </c>
      <c r="G141" s="131">
        <v>166.25</v>
      </c>
      <c r="H141" s="130" t="s">
        <v>15</v>
      </c>
      <c r="I141" s="133" t="s">
        <v>493</v>
      </c>
    </row>
    <row r="142" spans="1:9" ht="30" x14ac:dyDescent="0.25">
      <c r="A142" s="128">
        <v>6</v>
      </c>
      <c r="B142" s="129" t="s">
        <v>205</v>
      </c>
      <c r="C142" s="130">
        <v>200</v>
      </c>
      <c r="D142" s="130">
        <v>0.64</v>
      </c>
      <c r="E142" s="131">
        <v>0</v>
      </c>
      <c r="F142" s="131">
        <v>41.67</v>
      </c>
      <c r="G142" s="131">
        <v>169.25</v>
      </c>
      <c r="H142" s="130" t="s">
        <v>15</v>
      </c>
      <c r="I142" s="132" t="s">
        <v>206</v>
      </c>
    </row>
    <row r="143" spans="1:9" x14ac:dyDescent="0.25">
      <c r="A143" s="123"/>
      <c r="B143" s="150" t="s">
        <v>41</v>
      </c>
      <c r="C143" s="123"/>
      <c r="D143" s="135">
        <f>SUM(D137:D142)</f>
        <v>24.650000000000002</v>
      </c>
      <c r="E143" s="135">
        <f t="shared" ref="E143:G143" si="22">SUM(E137:E142)</f>
        <v>27.830000000000002</v>
      </c>
      <c r="F143" s="135">
        <f t="shared" si="22"/>
        <v>98.43</v>
      </c>
      <c r="G143" s="156">
        <f t="shared" si="22"/>
        <v>743.3</v>
      </c>
      <c r="H143" s="130"/>
      <c r="I143" s="132"/>
    </row>
    <row r="144" spans="1:9" x14ac:dyDescent="0.25">
      <c r="A144" s="279" t="s">
        <v>42</v>
      </c>
      <c r="B144" s="280"/>
      <c r="C144" s="123"/>
      <c r="D144" s="123"/>
      <c r="E144" s="123"/>
      <c r="F144" s="123"/>
      <c r="G144" s="123"/>
      <c r="H144" s="123"/>
      <c r="I144" s="138"/>
    </row>
    <row r="145" spans="1:9" ht="30" x14ac:dyDescent="0.25">
      <c r="A145" s="134">
        <v>1</v>
      </c>
      <c r="B145" s="129" t="s">
        <v>43</v>
      </c>
      <c r="C145" s="130">
        <v>200</v>
      </c>
      <c r="D145" s="130">
        <v>0.68</v>
      </c>
      <c r="E145" s="130">
        <v>0.25</v>
      </c>
      <c r="F145" s="130">
        <v>9.66</v>
      </c>
      <c r="G145" s="131">
        <v>56.8</v>
      </c>
      <c r="H145" s="130" t="s">
        <v>15</v>
      </c>
      <c r="I145" s="133" t="s">
        <v>44</v>
      </c>
    </row>
    <row r="146" spans="1:9" ht="30" x14ac:dyDescent="0.25">
      <c r="A146" s="134">
        <v>2</v>
      </c>
      <c r="B146" s="129" t="s">
        <v>424</v>
      </c>
      <c r="C146" s="130">
        <v>150</v>
      </c>
      <c r="D146" s="130">
        <v>2.25</v>
      </c>
      <c r="E146" s="130">
        <v>0.75</v>
      </c>
      <c r="F146" s="131">
        <v>31.5</v>
      </c>
      <c r="G146" s="199">
        <v>144</v>
      </c>
      <c r="H146" s="130" t="s">
        <v>15</v>
      </c>
      <c r="I146" s="133" t="s">
        <v>471</v>
      </c>
    </row>
    <row r="147" spans="1:9" x14ac:dyDescent="0.25">
      <c r="A147" s="142"/>
      <c r="B147" s="150" t="s">
        <v>47</v>
      </c>
      <c r="C147" s="142"/>
      <c r="D147" s="151">
        <f>SUM(D145:D146)</f>
        <v>2.93</v>
      </c>
      <c r="E147" s="141">
        <f t="shared" ref="E147:G147" si="23">SUM(E145:E146)</f>
        <v>1</v>
      </c>
      <c r="F147" s="141">
        <f t="shared" si="23"/>
        <v>41.16</v>
      </c>
      <c r="G147" s="141">
        <f t="shared" si="23"/>
        <v>200.8</v>
      </c>
      <c r="H147" s="142"/>
      <c r="I147" s="133"/>
    </row>
    <row r="148" spans="1:9" x14ac:dyDescent="0.25">
      <c r="A148" s="279" t="s">
        <v>48</v>
      </c>
      <c r="B148" s="280"/>
      <c r="C148" s="123"/>
      <c r="D148" s="123"/>
      <c r="E148" s="123"/>
      <c r="F148" s="123"/>
      <c r="G148" s="123"/>
      <c r="H148" s="123"/>
      <c r="I148" s="138"/>
    </row>
    <row r="149" spans="1:9" ht="45" x14ac:dyDescent="0.25">
      <c r="A149" s="128">
        <v>1</v>
      </c>
      <c r="B149" s="154" t="s">
        <v>494</v>
      </c>
      <c r="C149" s="134">
        <v>225</v>
      </c>
      <c r="D149" s="134">
        <v>20.52</v>
      </c>
      <c r="E149" s="134">
        <v>14.76</v>
      </c>
      <c r="F149" s="134">
        <v>31.42</v>
      </c>
      <c r="G149" s="134">
        <v>340.87</v>
      </c>
      <c r="H149" s="130" t="s">
        <v>15</v>
      </c>
      <c r="I149" s="132" t="s">
        <v>495</v>
      </c>
    </row>
    <row r="150" spans="1:9" ht="30" x14ac:dyDescent="0.25">
      <c r="A150" s="134">
        <v>2</v>
      </c>
      <c r="B150" s="129" t="s">
        <v>19</v>
      </c>
      <c r="C150" s="130" t="s">
        <v>20</v>
      </c>
      <c r="D150" s="131">
        <v>0</v>
      </c>
      <c r="E150" s="131">
        <v>0</v>
      </c>
      <c r="F150" s="130">
        <v>14.97</v>
      </c>
      <c r="G150" s="130">
        <v>59.85</v>
      </c>
      <c r="H150" s="130" t="s">
        <v>15</v>
      </c>
      <c r="I150" s="138" t="s">
        <v>21</v>
      </c>
    </row>
    <row r="151" spans="1:9" x14ac:dyDescent="0.25">
      <c r="A151" s="123"/>
      <c r="B151" s="150" t="s">
        <v>57</v>
      </c>
      <c r="C151" s="123"/>
      <c r="D151" s="135">
        <f>SUM(D148:D150)</f>
        <v>20.52</v>
      </c>
      <c r="E151" s="135">
        <f t="shared" ref="E151:G151" si="24">SUM(E148:E150)</f>
        <v>14.76</v>
      </c>
      <c r="F151" s="135">
        <f t="shared" si="24"/>
        <v>46.39</v>
      </c>
      <c r="G151" s="135">
        <f t="shared" si="24"/>
        <v>400.72</v>
      </c>
      <c r="H151" s="123"/>
      <c r="I151" s="138"/>
    </row>
    <row r="152" spans="1:9" x14ac:dyDescent="0.25">
      <c r="A152" s="297">
        <v>0.875</v>
      </c>
      <c r="B152" s="298"/>
      <c r="C152" s="136"/>
      <c r="D152" s="136"/>
      <c r="E152" s="136"/>
      <c r="F152" s="136"/>
      <c r="G152" s="136"/>
      <c r="H152" s="136"/>
      <c r="I152" s="138"/>
    </row>
    <row r="153" spans="1:9" ht="30" x14ac:dyDescent="0.25">
      <c r="A153" s="123"/>
      <c r="B153" s="129" t="s">
        <v>58</v>
      </c>
      <c r="C153" s="130">
        <v>140</v>
      </c>
      <c r="D153" s="122">
        <v>4.0599999999999996</v>
      </c>
      <c r="E153" s="122">
        <v>4.4800000000000004</v>
      </c>
      <c r="F153" s="152">
        <v>5.6</v>
      </c>
      <c r="G153" s="152">
        <v>82.6</v>
      </c>
      <c r="H153" s="130" t="s">
        <v>15</v>
      </c>
      <c r="I153" s="133" t="s">
        <v>59</v>
      </c>
    </row>
    <row r="154" spans="1:9" x14ac:dyDescent="0.25">
      <c r="A154" s="279" t="s">
        <v>60</v>
      </c>
      <c r="B154" s="280"/>
      <c r="C154" s="164"/>
      <c r="D154" s="164"/>
      <c r="E154" s="164"/>
      <c r="F154" s="164"/>
      <c r="G154" s="197"/>
      <c r="H154" s="164"/>
      <c r="I154" s="138"/>
    </row>
    <row r="155" spans="1:9" ht="30" x14ac:dyDescent="0.25">
      <c r="A155" s="134">
        <v>1</v>
      </c>
      <c r="B155" s="129" t="s">
        <v>61</v>
      </c>
      <c r="C155" s="130">
        <v>15</v>
      </c>
      <c r="D155" s="122">
        <v>0.12</v>
      </c>
      <c r="E155" s="122">
        <v>10.87</v>
      </c>
      <c r="F155" s="122">
        <v>0.19</v>
      </c>
      <c r="G155" s="152">
        <v>99.1</v>
      </c>
      <c r="H155" s="130" t="s">
        <v>15</v>
      </c>
      <c r="I155" s="133" t="s">
        <v>62</v>
      </c>
    </row>
    <row r="156" spans="1:9" ht="30" x14ac:dyDescent="0.25">
      <c r="A156" s="134">
        <v>2</v>
      </c>
      <c r="B156" s="129" t="s">
        <v>467</v>
      </c>
      <c r="C156" s="130">
        <v>300</v>
      </c>
      <c r="D156" s="152">
        <v>22.8</v>
      </c>
      <c r="E156" s="152">
        <v>2.4</v>
      </c>
      <c r="F156" s="152">
        <v>147.6</v>
      </c>
      <c r="G156" s="152">
        <v>705</v>
      </c>
      <c r="H156" s="130" t="s">
        <v>15</v>
      </c>
      <c r="I156" s="133" t="s">
        <v>468</v>
      </c>
    </row>
    <row r="157" spans="1:9" x14ac:dyDescent="0.25">
      <c r="A157" s="123"/>
      <c r="B157" s="153" t="s">
        <v>67</v>
      </c>
      <c r="C157" s="123"/>
      <c r="D157" s="156">
        <f>SUM(D132+D135+D143+D147+D151+D153+D155+D156)</f>
        <v>86.09</v>
      </c>
      <c r="E157" s="156">
        <f t="shared" ref="E157:F157" si="25">SUM(E132+E135+E143+E147+E151+E153+E155+E156)</f>
        <v>73.780000000000015</v>
      </c>
      <c r="F157" s="156">
        <f t="shared" si="25"/>
        <v>384</v>
      </c>
      <c r="G157" s="156">
        <f>SUM(G132+G135+G143+G147+G151+G153+G155+G156)</f>
        <v>2568.62</v>
      </c>
      <c r="H157" s="130"/>
      <c r="I157" s="132"/>
    </row>
    <row r="158" spans="1:9" x14ac:dyDescent="0.25">
      <c r="A158" s="289" t="s">
        <v>152</v>
      </c>
      <c r="B158" s="290"/>
      <c r="C158" s="290"/>
      <c r="D158" s="290"/>
      <c r="E158" s="290"/>
      <c r="F158" s="290"/>
      <c r="G158" s="290"/>
      <c r="H158" s="290"/>
      <c r="I158" s="291"/>
    </row>
    <row r="159" spans="1:9" x14ac:dyDescent="0.25">
      <c r="A159" s="292" t="s">
        <v>12</v>
      </c>
      <c r="B159" s="293"/>
      <c r="C159" s="123"/>
      <c r="D159" s="123"/>
      <c r="E159" s="123"/>
      <c r="F159" s="123"/>
      <c r="G159" s="123"/>
      <c r="H159" s="123"/>
      <c r="I159" s="133"/>
    </row>
    <row r="160" spans="1:9" ht="30" x14ac:dyDescent="0.25">
      <c r="A160" s="128">
        <v>1</v>
      </c>
      <c r="B160" s="171" t="s">
        <v>496</v>
      </c>
      <c r="C160" s="130" t="s">
        <v>497</v>
      </c>
      <c r="D160" s="130">
        <v>5.18</v>
      </c>
      <c r="E160" s="130">
        <v>7.06</v>
      </c>
      <c r="F160" s="130">
        <v>20.27</v>
      </c>
      <c r="G160" s="130">
        <v>165.05</v>
      </c>
      <c r="H160" s="130" t="s">
        <v>15</v>
      </c>
      <c r="I160" s="132" t="s">
        <v>498</v>
      </c>
    </row>
    <row r="161" spans="1:9" ht="30" x14ac:dyDescent="0.25">
      <c r="A161" s="128">
        <v>2</v>
      </c>
      <c r="B161" s="129" t="s">
        <v>315</v>
      </c>
      <c r="C161" s="130">
        <v>30</v>
      </c>
      <c r="D161" s="131">
        <v>6.42</v>
      </c>
      <c r="E161" s="130">
        <v>5.76</v>
      </c>
      <c r="F161" s="131">
        <v>0.69</v>
      </c>
      <c r="G161" s="131">
        <v>80.7</v>
      </c>
      <c r="H161" s="130" t="s">
        <v>15</v>
      </c>
      <c r="I161" s="132" t="s">
        <v>316</v>
      </c>
    </row>
    <row r="162" spans="1:9" ht="30" x14ac:dyDescent="0.25">
      <c r="A162" s="134">
        <v>3</v>
      </c>
      <c r="B162" s="129" t="s">
        <v>19</v>
      </c>
      <c r="C162" s="130" t="s">
        <v>20</v>
      </c>
      <c r="D162" s="131">
        <v>0</v>
      </c>
      <c r="E162" s="131">
        <v>0</v>
      </c>
      <c r="F162" s="130">
        <v>14.97</v>
      </c>
      <c r="G162" s="130">
        <v>59.85</v>
      </c>
      <c r="H162" s="130" t="s">
        <v>15</v>
      </c>
      <c r="I162" s="138" t="s">
        <v>21</v>
      </c>
    </row>
    <row r="163" spans="1:9" x14ac:dyDescent="0.25">
      <c r="A163" s="123"/>
      <c r="B163" s="123" t="s">
        <v>22</v>
      </c>
      <c r="C163" s="123"/>
      <c r="D163" s="156">
        <f>SUM(D160:D162)</f>
        <v>11.6</v>
      </c>
      <c r="E163" s="135">
        <f t="shared" ref="E163" si="26">SUM(E160:E162)</f>
        <v>12.82</v>
      </c>
      <c r="F163" s="156">
        <f>SUM(F160:F162)</f>
        <v>35.93</v>
      </c>
      <c r="G163" s="156">
        <f>SUM(G160:G162)</f>
        <v>305.60000000000002</v>
      </c>
      <c r="H163" s="123"/>
      <c r="I163" s="123"/>
    </row>
    <row r="164" spans="1:9" x14ac:dyDescent="0.25">
      <c r="A164" s="294" t="s">
        <v>23</v>
      </c>
      <c r="B164" s="294"/>
      <c r="C164" s="123"/>
      <c r="D164" s="123"/>
      <c r="E164" s="123"/>
      <c r="F164" s="123"/>
      <c r="G164" s="123"/>
      <c r="H164" s="123"/>
      <c r="I164" s="138"/>
    </row>
    <row r="165" spans="1:9" ht="30" x14ac:dyDescent="0.25">
      <c r="A165" s="134">
        <v>1</v>
      </c>
      <c r="B165" s="129" t="s">
        <v>76</v>
      </c>
      <c r="C165" s="130">
        <v>100</v>
      </c>
      <c r="D165" s="131">
        <v>0.5</v>
      </c>
      <c r="E165" s="131">
        <v>0.1</v>
      </c>
      <c r="F165" s="131">
        <v>10.1</v>
      </c>
      <c r="G165" s="131">
        <v>46</v>
      </c>
      <c r="H165" s="130" t="s">
        <v>15</v>
      </c>
      <c r="I165" s="138" t="s">
        <v>459</v>
      </c>
    </row>
    <row r="166" spans="1:9" x14ac:dyDescent="0.25">
      <c r="A166" s="123"/>
      <c r="B166" s="129" t="s">
        <v>28</v>
      </c>
      <c r="C166" s="123"/>
      <c r="D166" s="156">
        <v>0.5</v>
      </c>
      <c r="E166" s="156">
        <v>0.1</v>
      </c>
      <c r="F166" s="156">
        <v>10.1</v>
      </c>
      <c r="G166" s="156">
        <v>46</v>
      </c>
      <c r="H166" s="123"/>
      <c r="I166" s="138"/>
    </row>
    <row r="167" spans="1:9" x14ac:dyDescent="0.25">
      <c r="A167" s="295" t="s">
        <v>29</v>
      </c>
      <c r="B167" s="296"/>
      <c r="C167" s="123"/>
      <c r="D167" s="123"/>
      <c r="E167" s="123"/>
      <c r="F167" s="123"/>
      <c r="G167" s="123"/>
      <c r="H167" s="123"/>
      <c r="I167" s="138"/>
    </row>
    <row r="168" spans="1:9" ht="30" x14ac:dyDescent="0.25">
      <c r="A168" s="134">
        <v>1</v>
      </c>
      <c r="B168" s="129" t="s">
        <v>424</v>
      </c>
      <c r="C168" s="130">
        <v>150</v>
      </c>
      <c r="D168" s="130">
        <v>2.25</v>
      </c>
      <c r="E168" s="130">
        <v>0.75</v>
      </c>
      <c r="F168" s="131">
        <v>31.5</v>
      </c>
      <c r="G168" s="199">
        <v>144</v>
      </c>
      <c r="H168" s="130" t="s">
        <v>15</v>
      </c>
      <c r="I168" s="133" t="s">
        <v>471</v>
      </c>
    </row>
    <row r="169" spans="1:9" ht="30" x14ac:dyDescent="0.25">
      <c r="A169" s="134">
        <v>2</v>
      </c>
      <c r="B169" s="154" t="s">
        <v>158</v>
      </c>
      <c r="C169" s="134">
        <v>400</v>
      </c>
      <c r="D169" s="134">
        <v>4.5599999999999996</v>
      </c>
      <c r="E169" s="134">
        <v>4.6500000000000004</v>
      </c>
      <c r="F169" s="134">
        <v>25.79</v>
      </c>
      <c r="G169" s="134">
        <v>163.38</v>
      </c>
      <c r="H169" s="130" t="s">
        <v>15</v>
      </c>
      <c r="I169" s="138" t="s">
        <v>159</v>
      </c>
    </row>
    <row r="170" spans="1:9" ht="30" x14ac:dyDescent="0.25">
      <c r="A170" s="134">
        <v>3</v>
      </c>
      <c r="B170" s="186" t="s">
        <v>180</v>
      </c>
      <c r="C170" s="134">
        <v>100</v>
      </c>
      <c r="D170" s="134">
        <v>17.32</v>
      </c>
      <c r="E170" s="162">
        <v>8.4</v>
      </c>
      <c r="F170" s="134">
        <v>8.32</v>
      </c>
      <c r="G170" s="134">
        <v>178.17</v>
      </c>
      <c r="H170" s="130" t="s">
        <v>15</v>
      </c>
      <c r="I170" s="132" t="s">
        <v>181</v>
      </c>
    </row>
    <row r="171" spans="1:9" ht="30" x14ac:dyDescent="0.25">
      <c r="A171" s="134">
        <v>4</v>
      </c>
      <c r="B171" s="165" t="s">
        <v>380</v>
      </c>
      <c r="C171" s="134">
        <v>155</v>
      </c>
      <c r="D171" s="134">
        <v>2.1800000000000002</v>
      </c>
      <c r="E171" s="134">
        <v>5.16</v>
      </c>
      <c r="F171" s="134">
        <v>11.59</v>
      </c>
      <c r="G171" s="162">
        <v>103.8</v>
      </c>
      <c r="H171" s="130" t="s">
        <v>15</v>
      </c>
      <c r="I171" s="138" t="s">
        <v>381</v>
      </c>
    </row>
    <row r="172" spans="1:9" ht="30" x14ac:dyDescent="0.25">
      <c r="A172" s="134">
        <v>5</v>
      </c>
      <c r="B172" s="129" t="s">
        <v>39</v>
      </c>
      <c r="C172" s="130">
        <v>200</v>
      </c>
      <c r="D172" s="130">
        <v>0.64</v>
      </c>
      <c r="E172" s="131">
        <v>0</v>
      </c>
      <c r="F172" s="131">
        <v>26.7</v>
      </c>
      <c r="G172" s="131">
        <v>109.4</v>
      </c>
      <c r="H172" s="130" t="s">
        <v>15</v>
      </c>
      <c r="I172" s="133" t="s">
        <v>40</v>
      </c>
    </row>
    <row r="173" spans="1:9" x14ac:dyDescent="0.25">
      <c r="A173" s="142"/>
      <c r="B173" s="150" t="s">
        <v>41</v>
      </c>
      <c r="C173" s="142"/>
      <c r="D173" s="151">
        <f>SUM(D168:D172)</f>
        <v>26.95</v>
      </c>
      <c r="E173" s="151">
        <f t="shared" ref="E173:G173" si="27">SUM(E168:E172)</f>
        <v>18.96</v>
      </c>
      <c r="F173" s="141">
        <f t="shared" si="27"/>
        <v>103.9</v>
      </c>
      <c r="G173" s="151">
        <f t="shared" si="27"/>
        <v>698.74999999999989</v>
      </c>
      <c r="H173" s="142"/>
      <c r="I173" s="133"/>
    </row>
    <row r="174" spans="1:9" x14ac:dyDescent="0.25">
      <c r="A174" s="279" t="s">
        <v>42</v>
      </c>
      <c r="B174" s="280"/>
      <c r="C174" s="136"/>
      <c r="D174" s="136"/>
      <c r="E174" s="136"/>
      <c r="F174" s="136"/>
      <c r="G174" s="136"/>
      <c r="H174" s="136"/>
      <c r="I174" s="133"/>
    </row>
    <row r="175" spans="1:9" ht="30" x14ac:dyDescent="0.25">
      <c r="A175" s="134">
        <v>1</v>
      </c>
      <c r="B175" s="129" t="s">
        <v>43</v>
      </c>
      <c r="C175" s="130">
        <v>200</v>
      </c>
      <c r="D175" s="130">
        <v>0.68</v>
      </c>
      <c r="E175" s="130">
        <v>0.25</v>
      </c>
      <c r="F175" s="130">
        <v>9.66</v>
      </c>
      <c r="G175" s="131">
        <v>56.8</v>
      </c>
      <c r="H175" s="130" t="s">
        <v>15</v>
      </c>
      <c r="I175" s="133" t="s">
        <v>44</v>
      </c>
    </row>
    <row r="176" spans="1:9" ht="30" x14ac:dyDescent="0.25">
      <c r="A176" s="134">
        <v>2</v>
      </c>
      <c r="B176" s="129" t="s">
        <v>464</v>
      </c>
      <c r="C176" s="130" t="s">
        <v>465</v>
      </c>
      <c r="D176" s="130">
        <v>0.53</v>
      </c>
      <c r="E176" s="130">
        <v>0.53</v>
      </c>
      <c r="F176" s="130">
        <v>12.94</v>
      </c>
      <c r="G176" s="130">
        <v>62.04</v>
      </c>
      <c r="H176" s="130" t="s">
        <v>15</v>
      </c>
      <c r="I176" s="133" t="s">
        <v>466</v>
      </c>
    </row>
    <row r="177" spans="1:9" x14ac:dyDescent="0.25">
      <c r="A177" s="142"/>
      <c r="B177" s="150" t="s">
        <v>47</v>
      </c>
      <c r="C177" s="142"/>
      <c r="D177" s="151">
        <f>SUM(D175:D176)</f>
        <v>1.21</v>
      </c>
      <c r="E177" s="151">
        <f t="shared" ref="E177:G177" si="28">SUM(E175:E176)</f>
        <v>0.78</v>
      </c>
      <c r="F177" s="141">
        <f t="shared" si="28"/>
        <v>22.6</v>
      </c>
      <c r="G177" s="151">
        <f t="shared" si="28"/>
        <v>118.84</v>
      </c>
      <c r="H177" s="142"/>
      <c r="I177" s="133"/>
    </row>
    <row r="178" spans="1:9" x14ac:dyDescent="0.25">
      <c r="A178" s="279" t="s">
        <v>48</v>
      </c>
      <c r="B178" s="280"/>
      <c r="C178" s="136"/>
      <c r="D178" s="136"/>
      <c r="E178" s="136"/>
      <c r="F178" s="136"/>
      <c r="G178" s="136"/>
      <c r="H178" s="136"/>
      <c r="I178" s="146"/>
    </row>
    <row r="179" spans="1:9" ht="30" x14ac:dyDescent="0.25">
      <c r="A179" s="134">
        <v>1</v>
      </c>
      <c r="B179" s="129" t="s">
        <v>448</v>
      </c>
      <c r="C179" s="134" t="s">
        <v>449</v>
      </c>
      <c r="D179" s="134">
        <v>17.59</v>
      </c>
      <c r="E179" s="162">
        <v>12.1</v>
      </c>
      <c r="F179" s="162">
        <v>13.01</v>
      </c>
      <c r="G179" s="134">
        <v>231.83</v>
      </c>
      <c r="H179" s="130" t="s">
        <v>15</v>
      </c>
      <c r="I179" s="132" t="s">
        <v>450</v>
      </c>
    </row>
    <row r="180" spans="1:9" ht="30" x14ac:dyDescent="0.25">
      <c r="A180" s="134">
        <v>2</v>
      </c>
      <c r="B180" s="165" t="s">
        <v>462</v>
      </c>
      <c r="C180" s="134">
        <v>150</v>
      </c>
      <c r="D180" s="134">
        <v>3.43</v>
      </c>
      <c r="E180" s="134">
        <v>7.31</v>
      </c>
      <c r="F180" s="134">
        <v>13.87</v>
      </c>
      <c r="G180" s="134">
        <v>135.77000000000001</v>
      </c>
      <c r="H180" s="130" t="s">
        <v>15</v>
      </c>
      <c r="I180" s="132" t="s">
        <v>463</v>
      </c>
    </row>
    <row r="181" spans="1:9" ht="30" x14ac:dyDescent="0.25">
      <c r="A181" s="134">
        <v>3</v>
      </c>
      <c r="B181" s="129" t="s">
        <v>19</v>
      </c>
      <c r="C181" s="130" t="s">
        <v>20</v>
      </c>
      <c r="D181" s="131">
        <v>0</v>
      </c>
      <c r="E181" s="131">
        <v>0</v>
      </c>
      <c r="F181" s="130">
        <v>14.97</v>
      </c>
      <c r="G181" s="130">
        <v>59.85</v>
      </c>
      <c r="H181" s="130" t="s">
        <v>15</v>
      </c>
      <c r="I181" s="138" t="s">
        <v>21</v>
      </c>
    </row>
    <row r="182" spans="1:9" x14ac:dyDescent="0.25">
      <c r="A182" s="123"/>
      <c r="B182" s="150" t="s">
        <v>57</v>
      </c>
      <c r="C182" s="123"/>
      <c r="D182" s="135">
        <f>SUM(D179:D181)</f>
        <v>21.02</v>
      </c>
      <c r="E182" s="135">
        <f t="shared" ref="E182:G182" si="29">SUM(E179:E181)</f>
        <v>19.41</v>
      </c>
      <c r="F182" s="135">
        <f t="shared" si="29"/>
        <v>41.85</v>
      </c>
      <c r="G182" s="135">
        <f t="shared" si="29"/>
        <v>427.45000000000005</v>
      </c>
      <c r="H182" s="123"/>
      <c r="I182" s="138"/>
    </row>
    <row r="183" spans="1:9" x14ac:dyDescent="0.25">
      <c r="A183" s="297">
        <v>0.875</v>
      </c>
      <c r="B183" s="298"/>
      <c r="C183" s="136"/>
      <c r="D183" s="136"/>
      <c r="E183" s="136"/>
      <c r="F183" s="136"/>
      <c r="G183" s="136"/>
      <c r="H183" s="136"/>
      <c r="I183" s="138"/>
    </row>
    <row r="184" spans="1:9" ht="30" x14ac:dyDescent="0.25">
      <c r="A184" s="128">
        <v>1</v>
      </c>
      <c r="B184" s="129" t="s">
        <v>146</v>
      </c>
      <c r="C184" s="130" t="s">
        <v>147</v>
      </c>
      <c r="D184" s="122">
        <v>0.13</v>
      </c>
      <c r="E184" s="152">
        <v>0</v>
      </c>
      <c r="F184" s="122">
        <v>39.520000000000003</v>
      </c>
      <c r="G184" s="122">
        <v>158.58000000000001</v>
      </c>
      <c r="H184" s="130" t="s">
        <v>15</v>
      </c>
      <c r="I184" s="132" t="s">
        <v>148</v>
      </c>
    </row>
    <row r="185" spans="1:9" x14ac:dyDescent="0.25">
      <c r="A185" s="279" t="s">
        <v>60</v>
      </c>
      <c r="B185" s="280"/>
      <c r="C185" s="164"/>
      <c r="D185" s="164"/>
      <c r="E185" s="164"/>
      <c r="F185" s="164"/>
      <c r="G185" s="197"/>
      <c r="H185" s="164"/>
      <c r="I185" s="138"/>
    </row>
    <row r="186" spans="1:9" ht="30" x14ac:dyDescent="0.25">
      <c r="A186" s="134">
        <v>1</v>
      </c>
      <c r="B186" s="129" t="s">
        <v>61</v>
      </c>
      <c r="C186" s="130">
        <v>15</v>
      </c>
      <c r="D186" s="122">
        <v>0.12</v>
      </c>
      <c r="E186" s="122">
        <v>10.87</v>
      </c>
      <c r="F186" s="122">
        <v>0.19</v>
      </c>
      <c r="G186" s="152">
        <v>99.1</v>
      </c>
      <c r="H186" s="130" t="s">
        <v>15</v>
      </c>
      <c r="I186" s="133" t="s">
        <v>62</v>
      </c>
    </row>
    <row r="187" spans="1:9" ht="30" x14ac:dyDescent="0.25">
      <c r="A187" s="134">
        <v>2</v>
      </c>
      <c r="B187" s="129" t="s">
        <v>467</v>
      </c>
      <c r="C187" s="130">
        <v>300</v>
      </c>
      <c r="D187" s="152">
        <v>22.8</v>
      </c>
      <c r="E187" s="152">
        <v>2.4</v>
      </c>
      <c r="F187" s="152">
        <v>147.6</v>
      </c>
      <c r="G187" s="152">
        <v>705</v>
      </c>
      <c r="H187" s="130" t="s">
        <v>15</v>
      </c>
      <c r="I187" s="133" t="s">
        <v>468</v>
      </c>
    </row>
    <row r="188" spans="1:9" x14ac:dyDescent="0.25">
      <c r="A188" s="123"/>
      <c r="B188" s="153" t="s">
        <v>67</v>
      </c>
      <c r="C188" s="123"/>
      <c r="D188" s="156">
        <f>SUM(D163+D166+D173+D177+D182+D184+D186+D187)</f>
        <v>84.33</v>
      </c>
      <c r="E188" s="156">
        <f t="shared" ref="E188:G188" si="30">SUM(E163+E166+E173+E177+E182+E184+E186+E187)</f>
        <v>65.34</v>
      </c>
      <c r="F188" s="156">
        <f t="shared" si="30"/>
        <v>401.69</v>
      </c>
      <c r="G188" s="156">
        <f t="shared" si="30"/>
        <v>2559.3199999999997</v>
      </c>
      <c r="H188" s="130"/>
      <c r="I188" s="132"/>
    </row>
    <row r="189" spans="1:9" x14ac:dyDescent="0.25">
      <c r="A189" s="289" t="s">
        <v>171</v>
      </c>
      <c r="B189" s="290"/>
      <c r="C189" s="290"/>
      <c r="D189" s="290"/>
      <c r="E189" s="290"/>
      <c r="F189" s="290"/>
      <c r="G189" s="290"/>
      <c r="H189" s="290"/>
      <c r="I189" s="291"/>
    </row>
    <row r="190" spans="1:9" x14ac:dyDescent="0.25">
      <c r="A190" s="292" t="s">
        <v>12</v>
      </c>
      <c r="B190" s="293"/>
      <c r="C190" s="123"/>
      <c r="D190" s="123"/>
      <c r="E190" s="123"/>
      <c r="F190" s="123"/>
      <c r="G190" s="123"/>
      <c r="H190" s="123"/>
      <c r="I190" s="133"/>
    </row>
    <row r="191" spans="1:9" ht="30" x14ac:dyDescent="0.25">
      <c r="A191" s="128">
        <v>1</v>
      </c>
      <c r="B191" s="171" t="s">
        <v>499</v>
      </c>
      <c r="C191" s="130" t="s">
        <v>415</v>
      </c>
      <c r="D191" s="130">
        <v>4.99</v>
      </c>
      <c r="E191" s="130">
        <v>5.73</v>
      </c>
      <c r="F191" s="130">
        <v>39.42</v>
      </c>
      <c r="G191" s="130">
        <v>228.95</v>
      </c>
      <c r="H191" s="130" t="s">
        <v>15</v>
      </c>
      <c r="I191" s="132" t="s">
        <v>155</v>
      </c>
    </row>
    <row r="192" spans="1:9" ht="30" x14ac:dyDescent="0.25">
      <c r="A192" s="134">
        <v>2</v>
      </c>
      <c r="B192" s="165" t="s">
        <v>100</v>
      </c>
      <c r="C192" s="134">
        <v>60</v>
      </c>
      <c r="D192" s="134">
        <v>5.95</v>
      </c>
      <c r="E192" s="134">
        <v>5.56</v>
      </c>
      <c r="F192" s="134">
        <v>1.69</v>
      </c>
      <c r="G192" s="162">
        <v>80.8</v>
      </c>
      <c r="H192" s="130" t="s">
        <v>15</v>
      </c>
      <c r="I192" s="138" t="s">
        <v>101</v>
      </c>
    </row>
    <row r="193" spans="1:9" ht="30" x14ac:dyDescent="0.25">
      <c r="A193" s="134">
        <v>3</v>
      </c>
      <c r="B193" s="129" t="s">
        <v>102</v>
      </c>
      <c r="C193" s="130">
        <v>200</v>
      </c>
      <c r="D193" s="131">
        <v>1.45</v>
      </c>
      <c r="E193" s="131">
        <v>1.6</v>
      </c>
      <c r="F193" s="130">
        <v>2.35</v>
      </c>
      <c r="G193" s="131">
        <v>29.6</v>
      </c>
      <c r="H193" s="130" t="s">
        <v>15</v>
      </c>
      <c r="I193" s="138" t="s">
        <v>103</v>
      </c>
    </row>
    <row r="194" spans="1:9" x14ac:dyDescent="0.25">
      <c r="A194" s="123"/>
      <c r="B194" s="123" t="s">
        <v>22</v>
      </c>
      <c r="C194" s="123"/>
      <c r="D194" s="135">
        <f>SUM(D191:D193)</f>
        <v>12.39</v>
      </c>
      <c r="E194" s="135">
        <f t="shared" ref="E194" si="31">SUM(E191:E193)</f>
        <v>12.889999999999999</v>
      </c>
      <c r="F194" s="156">
        <f>SUM(F191:F193)</f>
        <v>43.46</v>
      </c>
      <c r="G194" s="156">
        <f>SUM(G191:G193)</f>
        <v>339.35</v>
      </c>
      <c r="H194" s="123"/>
      <c r="I194" s="123"/>
    </row>
    <row r="195" spans="1:9" x14ac:dyDescent="0.25">
      <c r="A195" s="294" t="s">
        <v>23</v>
      </c>
      <c r="B195" s="294"/>
      <c r="C195" s="123"/>
      <c r="D195" s="123"/>
      <c r="E195" s="123"/>
      <c r="F195" s="123"/>
      <c r="G195" s="123"/>
      <c r="H195" s="123"/>
      <c r="I195" s="138"/>
    </row>
    <row r="196" spans="1:9" ht="30" x14ac:dyDescent="0.25">
      <c r="A196" s="134">
        <v>1</v>
      </c>
      <c r="B196" s="129" t="s">
        <v>76</v>
      </c>
      <c r="C196" s="130">
        <v>100</v>
      </c>
      <c r="D196" s="131">
        <v>0.5</v>
      </c>
      <c r="E196" s="131">
        <v>0.1</v>
      </c>
      <c r="F196" s="131">
        <v>10.1</v>
      </c>
      <c r="G196" s="131">
        <v>46</v>
      </c>
      <c r="H196" s="130" t="s">
        <v>15</v>
      </c>
      <c r="I196" s="138" t="s">
        <v>459</v>
      </c>
    </row>
    <row r="197" spans="1:9" x14ac:dyDescent="0.25">
      <c r="A197" s="123"/>
      <c r="B197" s="129" t="s">
        <v>28</v>
      </c>
      <c r="C197" s="123"/>
      <c r="D197" s="156">
        <v>0.5</v>
      </c>
      <c r="E197" s="156">
        <v>0.1</v>
      </c>
      <c r="F197" s="156">
        <v>10.1</v>
      </c>
      <c r="G197" s="156">
        <v>46</v>
      </c>
      <c r="H197" s="123"/>
      <c r="I197" s="138"/>
    </row>
    <row r="198" spans="1:9" x14ac:dyDescent="0.25">
      <c r="A198" s="295" t="s">
        <v>29</v>
      </c>
      <c r="B198" s="296"/>
      <c r="C198" s="123"/>
      <c r="D198" s="123"/>
      <c r="E198" s="123"/>
      <c r="F198" s="123"/>
      <c r="G198" s="123"/>
      <c r="H198" s="123"/>
      <c r="I198" s="138"/>
    </row>
    <row r="199" spans="1:9" ht="30" x14ac:dyDescent="0.25">
      <c r="A199" s="134">
        <v>1</v>
      </c>
      <c r="B199" s="165" t="s">
        <v>490</v>
      </c>
      <c r="C199" s="134">
        <v>105</v>
      </c>
      <c r="D199" s="134">
        <v>1.61</v>
      </c>
      <c r="E199" s="162">
        <v>5.0999999999999996</v>
      </c>
      <c r="F199" s="134">
        <v>9.42</v>
      </c>
      <c r="G199" s="134">
        <v>89.94</v>
      </c>
      <c r="H199" s="130" t="s">
        <v>15</v>
      </c>
      <c r="I199" s="133" t="s">
        <v>461</v>
      </c>
    </row>
    <row r="200" spans="1:9" ht="30" x14ac:dyDescent="0.25">
      <c r="A200" s="134">
        <v>2</v>
      </c>
      <c r="B200" s="154" t="s">
        <v>304</v>
      </c>
      <c r="C200" s="134">
        <v>500</v>
      </c>
      <c r="D200" s="134">
        <v>2.09</v>
      </c>
      <c r="E200" s="134">
        <v>5.36</v>
      </c>
      <c r="F200" s="134">
        <v>13.65</v>
      </c>
      <c r="G200" s="134">
        <v>111.74</v>
      </c>
      <c r="H200" s="130" t="s">
        <v>15</v>
      </c>
      <c r="I200" s="138" t="s">
        <v>305</v>
      </c>
    </row>
    <row r="201" spans="1:9" ht="30" x14ac:dyDescent="0.25">
      <c r="A201" s="134">
        <v>3</v>
      </c>
      <c r="B201" s="186" t="s">
        <v>500</v>
      </c>
      <c r="C201" s="134" t="s">
        <v>501</v>
      </c>
      <c r="D201" s="134">
        <v>8.31</v>
      </c>
      <c r="E201" s="134">
        <v>7.42</v>
      </c>
      <c r="F201" s="134">
        <v>4.34</v>
      </c>
      <c r="G201" s="134">
        <v>117.37</v>
      </c>
      <c r="H201" s="130" t="s">
        <v>15</v>
      </c>
      <c r="I201" s="132" t="s">
        <v>331</v>
      </c>
    </row>
    <row r="202" spans="1:9" ht="30" x14ac:dyDescent="0.25">
      <c r="A202" s="134">
        <v>4</v>
      </c>
      <c r="B202" s="165" t="s">
        <v>85</v>
      </c>
      <c r="C202" s="134">
        <v>160</v>
      </c>
      <c r="D202" s="134">
        <v>6.09</v>
      </c>
      <c r="E202" s="134">
        <v>4.3499999999999996</v>
      </c>
      <c r="F202" s="134">
        <v>38.85</v>
      </c>
      <c r="G202" s="162">
        <v>218.95</v>
      </c>
      <c r="H202" s="130" t="s">
        <v>15</v>
      </c>
      <c r="I202" s="138" t="s">
        <v>86</v>
      </c>
    </row>
    <row r="203" spans="1:9" ht="30" x14ac:dyDescent="0.25">
      <c r="A203" s="128">
        <v>5</v>
      </c>
      <c r="B203" s="129" t="s">
        <v>205</v>
      </c>
      <c r="C203" s="130">
        <v>200</v>
      </c>
      <c r="D203" s="130">
        <v>0.64</v>
      </c>
      <c r="E203" s="131">
        <v>0</v>
      </c>
      <c r="F203" s="131">
        <v>41.67</v>
      </c>
      <c r="G203" s="131">
        <v>169.25</v>
      </c>
      <c r="H203" s="130" t="s">
        <v>15</v>
      </c>
      <c r="I203" s="132" t="s">
        <v>206</v>
      </c>
    </row>
    <row r="204" spans="1:9" x14ac:dyDescent="0.25">
      <c r="A204" s="123"/>
      <c r="B204" s="150" t="s">
        <v>41</v>
      </c>
      <c r="C204" s="123"/>
      <c r="D204" s="135">
        <f>SUM(D199:D203)</f>
        <v>18.740000000000002</v>
      </c>
      <c r="E204" s="135">
        <f t="shared" ref="E204:G204" si="32">SUM(E199:E203)</f>
        <v>22.230000000000004</v>
      </c>
      <c r="F204" s="135">
        <f t="shared" si="32"/>
        <v>107.93</v>
      </c>
      <c r="G204" s="135">
        <f t="shared" si="32"/>
        <v>707.25</v>
      </c>
      <c r="H204" s="130"/>
      <c r="I204" s="132"/>
    </row>
    <row r="205" spans="1:9" x14ac:dyDescent="0.25">
      <c r="A205" s="279" t="s">
        <v>42</v>
      </c>
      <c r="B205" s="280"/>
      <c r="C205" s="123"/>
      <c r="D205" s="123"/>
      <c r="E205" s="123"/>
      <c r="F205" s="123"/>
      <c r="G205" s="123"/>
      <c r="H205" s="123"/>
      <c r="I205" s="138"/>
    </row>
    <row r="206" spans="1:9" ht="30" x14ac:dyDescent="0.25">
      <c r="A206" s="198">
        <v>1</v>
      </c>
      <c r="B206" s="129" t="s">
        <v>43</v>
      </c>
      <c r="C206" s="130">
        <v>200</v>
      </c>
      <c r="D206" s="130">
        <v>0.68</v>
      </c>
      <c r="E206" s="130">
        <v>0.25</v>
      </c>
      <c r="F206" s="130">
        <v>9.66</v>
      </c>
      <c r="G206" s="131">
        <v>56.8</v>
      </c>
      <c r="H206" s="130" t="s">
        <v>15</v>
      </c>
      <c r="I206" s="133" t="s">
        <v>44</v>
      </c>
    </row>
    <row r="207" spans="1:9" ht="30" x14ac:dyDescent="0.25">
      <c r="A207" s="134">
        <v>2</v>
      </c>
      <c r="B207" s="129" t="s">
        <v>464</v>
      </c>
      <c r="C207" s="130" t="s">
        <v>465</v>
      </c>
      <c r="D207" s="130">
        <v>0.53</v>
      </c>
      <c r="E207" s="130">
        <v>0.53</v>
      </c>
      <c r="F207" s="130">
        <v>22.92</v>
      </c>
      <c r="G207" s="130">
        <v>101.94</v>
      </c>
      <c r="H207" s="130" t="s">
        <v>15</v>
      </c>
      <c r="I207" s="133" t="s">
        <v>502</v>
      </c>
    </row>
    <row r="208" spans="1:9" x14ac:dyDescent="0.25">
      <c r="A208" s="142"/>
      <c r="B208" s="150" t="s">
        <v>47</v>
      </c>
      <c r="C208" s="142"/>
      <c r="D208" s="151">
        <f>SUM(D206:D207)</f>
        <v>1.21</v>
      </c>
      <c r="E208" s="151">
        <f t="shared" ref="E208:G208" si="33">SUM(E206:E207)</f>
        <v>0.78</v>
      </c>
      <c r="F208" s="141">
        <f t="shared" si="33"/>
        <v>32.58</v>
      </c>
      <c r="G208" s="151">
        <f t="shared" si="33"/>
        <v>158.74</v>
      </c>
      <c r="H208" s="142"/>
      <c r="I208" s="133"/>
    </row>
    <row r="209" spans="1:9" x14ac:dyDescent="0.25">
      <c r="A209" s="279" t="s">
        <v>48</v>
      </c>
      <c r="B209" s="280"/>
      <c r="C209" s="136"/>
      <c r="D209" s="136"/>
      <c r="E209" s="136"/>
      <c r="F209" s="136"/>
      <c r="G209" s="136"/>
      <c r="H209" s="136"/>
      <c r="I209" s="146"/>
    </row>
    <row r="210" spans="1:9" ht="30" x14ac:dyDescent="0.25">
      <c r="A210" s="134">
        <v>1</v>
      </c>
      <c r="B210" s="165" t="s">
        <v>503</v>
      </c>
      <c r="C210" s="134">
        <v>100</v>
      </c>
      <c r="D210" s="162">
        <v>21.4</v>
      </c>
      <c r="E210" s="134">
        <v>12.47</v>
      </c>
      <c r="F210" s="134">
        <v>5.07</v>
      </c>
      <c r="G210" s="134">
        <v>217.79</v>
      </c>
      <c r="H210" s="130" t="s">
        <v>15</v>
      </c>
      <c r="I210" s="132" t="s">
        <v>504</v>
      </c>
    </row>
    <row r="211" spans="1:9" ht="30" x14ac:dyDescent="0.25">
      <c r="A211" s="134">
        <v>2</v>
      </c>
      <c r="B211" s="165" t="s">
        <v>505</v>
      </c>
      <c r="C211" s="134">
        <v>180</v>
      </c>
      <c r="D211" s="134">
        <v>3.34</v>
      </c>
      <c r="E211" s="134">
        <v>4.78</v>
      </c>
      <c r="F211" s="134">
        <v>14.85</v>
      </c>
      <c r="G211" s="162">
        <v>117.76</v>
      </c>
      <c r="H211" s="130" t="s">
        <v>15</v>
      </c>
      <c r="I211" s="138" t="s">
        <v>506</v>
      </c>
    </row>
    <row r="212" spans="1:9" ht="30" x14ac:dyDescent="0.25">
      <c r="A212" s="134">
        <v>3</v>
      </c>
      <c r="B212" s="129" t="s">
        <v>19</v>
      </c>
      <c r="C212" s="130" t="s">
        <v>20</v>
      </c>
      <c r="D212" s="131">
        <v>0</v>
      </c>
      <c r="E212" s="131">
        <v>0</v>
      </c>
      <c r="F212" s="130">
        <v>14.97</v>
      </c>
      <c r="G212" s="130">
        <v>59.85</v>
      </c>
      <c r="H212" s="130" t="s">
        <v>15</v>
      </c>
      <c r="I212" s="138" t="s">
        <v>21</v>
      </c>
    </row>
    <row r="213" spans="1:9" x14ac:dyDescent="0.25">
      <c r="A213" s="123"/>
      <c r="B213" s="150" t="s">
        <v>57</v>
      </c>
      <c r="C213" s="123"/>
      <c r="D213" s="135">
        <f>SUM(D210:D212)</f>
        <v>24.74</v>
      </c>
      <c r="E213" s="135">
        <f t="shared" ref="E213:G213" si="34">SUM(E210:E212)</f>
        <v>17.25</v>
      </c>
      <c r="F213" s="135">
        <f t="shared" si="34"/>
        <v>34.89</v>
      </c>
      <c r="G213" s="156">
        <f t="shared" si="34"/>
        <v>395.40000000000003</v>
      </c>
      <c r="H213" s="123"/>
      <c r="I213" s="138"/>
    </row>
    <row r="214" spans="1:9" x14ac:dyDescent="0.25">
      <c r="A214" s="297">
        <v>0.875</v>
      </c>
      <c r="B214" s="298"/>
      <c r="C214" s="136"/>
      <c r="D214" s="136"/>
      <c r="E214" s="136"/>
      <c r="F214" s="136"/>
      <c r="G214" s="136"/>
      <c r="H214" s="136"/>
      <c r="I214" s="138"/>
    </row>
    <row r="215" spans="1:9" ht="30" x14ac:dyDescent="0.25">
      <c r="A215" s="128">
        <v>1</v>
      </c>
      <c r="B215" s="129" t="s">
        <v>169</v>
      </c>
      <c r="C215" s="130">
        <v>180</v>
      </c>
      <c r="D215" s="122">
        <v>5.22</v>
      </c>
      <c r="E215" s="152">
        <v>5.76</v>
      </c>
      <c r="F215" s="122">
        <v>8.4600000000000009</v>
      </c>
      <c r="G215" s="122">
        <v>105.84</v>
      </c>
      <c r="H215" s="130" t="s">
        <v>15</v>
      </c>
      <c r="I215" s="132" t="s">
        <v>170</v>
      </c>
    </row>
    <row r="216" spans="1:9" x14ac:dyDescent="0.25">
      <c r="A216" s="279" t="s">
        <v>60</v>
      </c>
      <c r="B216" s="280"/>
      <c r="C216" s="164"/>
      <c r="D216" s="164"/>
      <c r="E216" s="164"/>
      <c r="F216" s="164"/>
      <c r="G216" s="197"/>
      <c r="H216" s="164"/>
      <c r="I216" s="138"/>
    </row>
    <row r="217" spans="1:9" ht="30" x14ac:dyDescent="0.25">
      <c r="A217" s="134">
        <v>1</v>
      </c>
      <c r="B217" s="129" t="s">
        <v>61</v>
      </c>
      <c r="C217" s="130">
        <v>15</v>
      </c>
      <c r="D217" s="122">
        <v>0.12</v>
      </c>
      <c r="E217" s="122">
        <v>10.87</v>
      </c>
      <c r="F217" s="122">
        <v>0.19</v>
      </c>
      <c r="G217" s="152">
        <v>99.1</v>
      </c>
      <c r="H217" s="130" t="s">
        <v>15</v>
      </c>
      <c r="I217" s="133" t="s">
        <v>62</v>
      </c>
    </row>
    <row r="218" spans="1:9" ht="30" x14ac:dyDescent="0.25">
      <c r="A218" s="134">
        <v>2</v>
      </c>
      <c r="B218" s="129" t="s">
        <v>467</v>
      </c>
      <c r="C218" s="130">
        <v>300</v>
      </c>
      <c r="D218" s="152">
        <v>22.8</v>
      </c>
      <c r="E218" s="152">
        <v>2.4</v>
      </c>
      <c r="F218" s="152">
        <v>147.6</v>
      </c>
      <c r="G218" s="152">
        <v>705</v>
      </c>
      <c r="H218" s="130" t="s">
        <v>15</v>
      </c>
      <c r="I218" s="133" t="s">
        <v>468</v>
      </c>
    </row>
    <row r="219" spans="1:9" x14ac:dyDescent="0.25">
      <c r="A219" s="123"/>
      <c r="B219" s="153" t="s">
        <v>67</v>
      </c>
      <c r="C219" s="123"/>
      <c r="D219" s="156">
        <f>SUM(D194+D197+D204+D208+D213+D215+D217+D218)</f>
        <v>85.72</v>
      </c>
      <c r="E219" s="156">
        <f t="shared" ref="E219:F219" si="35">SUM(E194+E197+E204+E208+E213+E215+E217+E218)</f>
        <v>72.28</v>
      </c>
      <c r="F219" s="156">
        <f t="shared" si="35"/>
        <v>385.21</v>
      </c>
      <c r="G219" s="156">
        <f>SUM(G194+G197+G204+G208+G213+G215+G217+G218)</f>
        <v>2556.6799999999998</v>
      </c>
      <c r="H219" s="130"/>
      <c r="I219" s="132"/>
    </row>
    <row r="220" spans="1:9" x14ac:dyDescent="0.25">
      <c r="A220" s="300" t="s">
        <v>188</v>
      </c>
      <c r="B220" s="301"/>
      <c r="C220" s="175"/>
      <c r="D220" s="176">
        <f>SUM(D35+D66+D96+D126+D157+D188+D219)/7</f>
        <v>88.797142857142873</v>
      </c>
      <c r="E220" s="176">
        <f t="shared" ref="E220:G220" si="36">SUM(E35+E66+E96+E126+E157+E188+E219)/7</f>
        <v>74.97571428571429</v>
      </c>
      <c r="F220" s="176">
        <f t="shared" si="36"/>
        <v>385.17142857142852</v>
      </c>
      <c r="G220" s="176">
        <f t="shared" si="36"/>
        <v>2597.781428571428</v>
      </c>
      <c r="H220" s="201"/>
      <c r="I220" s="202"/>
    </row>
    <row r="221" spans="1:9" x14ac:dyDescent="0.25">
      <c r="A221" s="150"/>
      <c r="B221" s="150"/>
      <c r="C221" s="150"/>
      <c r="D221" s="150"/>
      <c r="E221" s="150"/>
      <c r="F221" s="150"/>
      <c r="G221" s="150"/>
      <c r="H221" s="150"/>
      <c r="I221" s="150"/>
    </row>
    <row r="222" spans="1:9" ht="76.5" customHeight="1" x14ac:dyDescent="0.25">
      <c r="A222" s="302" t="s">
        <v>189</v>
      </c>
      <c r="B222" s="303"/>
      <c r="C222" s="303"/>
      <c r="D222" s="303"/>
      <c r="E222" s="303"/>
      <c r="F222" s="303"/>
      <c r="G222" s="303"/>
      <c r="H222" s="303"/>
      <c r="I222" s="303"/>
    </row>
    <row r="223" spans="1:9" x14ac:dyDescent="0.25">
      <c r="A223" s="150"/>
      <c r="B223" s="150"/>
      <c r="C223" s="150"/>
      <c r="D223" s="150"/>
      <c r="E223" s="150"/>
      <c r="F223" s="150"/>
      <c r="G223" s="150"/>
      <c r="H223" s="150"/>
      <c r="I223" s="150"/>
    </row>
    <row r="224" spans="1:9" x14ac:dyDescent="0.25">
      <c r="A224" s="150"/>
      <c r="B224" s="150"/>
      <c r="C224" s="150"/>
      <c r="D224" s="150"/>
      <c r="E224" s="150"/>
      <c r="F224" s="150"/>
      <c r="G224" s="150"/>
      <c r="H224" s="150"/>
      <c r="I224" s="150"/>
    </row>
    <row r="225" spans="1:9" x14ac:dyDescent="0.25">
      <c r="A225" s="150"/>
      <c r="B225" s="150"/>
      <c r="C225" s="150"/>
      <c r="D225" s="150"/>
      <c r="E225" s="150"/>
      <c r="F225" s="150"/>
      <c r="G225" s="150"/>
      <c r="H225" s="150"/>
      <c r="I225" s="150"/>
    </row>
    <row r="226" spans="1:9" x14ac:dyDescent="0.25">
      <c r="A226" s="150"/>
      <c r="B226" s="150"/>
      <c r="C226" s="150"/>
      <c r="D226" s="150"/>
      <c r="E226" s="150"/>
      <c r="F226" s="150"/>
      <c r="G226" s="150"/>
      <c r="H226" s="150"/>
      <c r="I226" s="150"/>
    </row>
    <row r="227" spans="1:9" x14ac:dyDescent="0.25">
      <c r="A227" s="150"/>
      <c r="B227" s="150"/>
      <c r="C227" s="150"/>
      <c r="D227" s="150"/>
      <c r="E227" s="150"/>
      <c r="F227" s="150"/>
      <c r="G227" s="150"/>
      <c r="H227" s="150"/>
      <c r="I227" s="150"/>
    </row>
    <row r="228" spans="1:9" x14ac:dyDescent="0.25">
      <c r="A228" s="150"/>
      <c r="B228" s="150"/>
      <c r="C228" s="150"/>
      <c r="D228" s="150"/>
      <c r="E228" s="150"/>
      <c r="F228" s="150"/>
      <c r="G228" s="150"/>
      <c r="H228" s="150"/>
      <c r="I228" s="150"/>
    </row>
    <row r="229" spans="1:9" x14ac:dyDescent="0.25">
      <c r="A229" s="150"/>
      <c r="B229" s="150"/>
      <c r="C229" s="150"/>
      <c r="D229" s="150"/>
      <c r="E229" s="150"/>
      <c r="F229" s="150"/>
      <c r="G229" s="150"/>
      <c r="H229" s="150"/>
      <c r="I229" s="150"/>
    </row>
    <row r="230" spans="1:9" x14ac:dyDescent="0.25">
      <c r="A230" s="150"/>
      <c r="B230" s="150"/>
      <c r="C230" s="150"/>
      <c r="D230" s="150"/>
      <c r="E230" s="150"/>
      <c r="F230" s="150"/>
      <c r="G230" s="150"/>
      <c r="H230" s="150"/>
      <c r="I230" s="150"/>
    </row>
    <row r="231" spans="1:9" x14ac:dyDescent="0.25">
      <c r="A231" s="150"/>
      <c r="B231" s="150"/>
      <c r="C231" s="150"/>
      <c r="D231" s="150"/>
      <c r="E231" s="150"/>
      <c r="F231" s="150"/>
      <c r="G231" s="150"/>
      <c r="H231" s="150"/>
      <c r="I231" s="150"/>
    </row>
    <row r="232" spans="1:9" x14ac:dyDescent="0.25">
      <c r="A232" s="150"/>
      <c r="B232" s="150"/>
      <c r="C232" s="150"/>
      <c r="D232" s="150"/>
      <c r="E232" s="150"/>
      <c r="F232" s="150"/>
      <c r="G232" s="150"/>
      <c r="H232" s="150"/>
      <c r="I232" s="150"/>
    </row>
    <row r="233" spans="1:9" x14ac:dyDescent="0.25">
      <c r="A233" s="150"/>
      <c r="B233" s="150"/>
      <c r="C233" s="150"/>
      <c r="D233" s="150"/>
      <c r="E233" s="150"/>
      <c r="F233" s="150"/>
      <c r="G233" s="150"/>
      <c r="H233" s="150"/>
      <c r="I233" s="150"/>
    </row>
    <row r="234" spans="1:9" x14ac:dyDescent="0.25">
      <c r="A234" s="150"/>
      <c r="B234" s="150"/>
      <c r="C234" s="150"/>
      <c r="D234" s="150"/>
      <c r="E234" s="150"/>
      <c r="F234" s="150"/>
      <c r="G234" s="150"/>
      <c r="H234" s="150"/>
      <c r="I234" s="150"/>
    </row>
    <row r="235" spans="1:9" x14ac:dyDescent="0.25">
      <c r="A235" s="150"/>
      <c r="B235" s="150"/>
      <c r="C235" s="150"/>
      <c r="D235" s="150"/>
      <c r="E235" s="150"/>
      <c r="F235" s="150"/>
      <c r="G235" s="150"/>
      <c r="H235" s="150"/>
      <c r="I235" s="150"/>
    </row>
    <row r="236" spans="1:9" x14ac:dyDescent="0.25">
      <c r="A236" s="150"/>
      <c r="B236" s="150"/>
      <c r="C236" s="150"/>
      <c r="D236" s="150"/>
      <c r="E236" s="150"/>
      <c r="F236" s="150"/>
      <c r="G236" s="150"/>
      <c r="H236" s="150"/>
      <c r="I236" s="150"/>
    </row>
    <row r="237" spans="1:9" x14ac:dyDescent="0.25">
      <c r="A237" s="150"/>
      <c r="B237" s="150"/>
      <c r="C237" s="150"/>
      <c r="D237" s="150"/>
      <c r="E237" s="150"/>
      <c r="F237" s="150"/>
      <c r="G237" s="150"/>
      <c r="H237" s="150"/>
      <c r="I237" s="150"/>
    </row>
    <row r="238" spans="1:9" x14ac:dyDescent="0.25">
      <c r="A238" s="150"/>
      <c r="B238" s="150"/>
      <c r="C238" s="150"/>
      <c r="D238" s="150"/>
      <c r="E238" s="150"/>
      <c r="F238" s="150"/>
      <c r="G238" s="150"/>
      <c r="H238" s="150"/>
      <c r="I238" s="150"/>
    </row>
    <row r="239" spans="1:9" x14ac:dyDescent="0.25">
      <c r="A239" s="150"/>
      <c r="B239" s="150"/>
      <c r="C239" s="150"/>
      <c r="D239" s="150"/>
      <c r="E239" s="150"/>
      <c r="F239" s="150"/>
      <c r="G239" s="150"/>
      <c r="H239" s="150"/>
      <c r="I239" s="150"/>
    </row>
    <row r="240" spans="1:9" x14ac:dyDescent="0.25">
      <c r="A240" s="150"/>
      <c r="B240" s="150"/>
      <c r="C240" s="150"/>
      <c r="D240" s="150"/>
      <c r="E240" s="150"/>
      <c r="F240" s="150"/>
      <c r="G240" s="150"/>
      <c r="H240" s="150"/>
      <c r="I240" s="150"/>
    </row>
    <row r="241" spans="1:9" x14ac:dyDescent="0.25">
      <c r="A241" s="150"/>
      <c r="B241" s="150"/>
      <c r="C241" s="150"/>
      <c r="D241" s="150"/>
      <c r="E241" s="150"/>
      <c r="F241" s="150"/>
      <c r="G241" s="150"/>
      <c r="H241" s="150"/>
      <c r="I241" s="150"/>
    </row>
    <row r="242" spans="1:9" x14ac:dyDescent="0.25">
      <c r="A242" s="150"/>
      <c r="B242" s="150"/>
      <c r="C242" s="150"/>
      <c r="D242" s="150"/>
      <c r="E242" s="150"/>
      <c r="F242" s="150"/>
      <c r="G242" s="150"/>
      <c r="H242" s="150"/>
      <c r="I242" s="150"/>
    </row>
    <row r="243" spans="1:9" x14ac:dyDescent="0.25">
      <c r="A243" s="150"/>
      <c r="B243" s="150"/>
      <c r="C243" s="150"/>
      <c r="D243" s="150"/>
      <c r="E243" s="150"/>
      <c r="F243" s="150"/>
      <c r="G243" s="150"/>
      <c r="H243" s="150"/>
      <c r="I243" s="150"/>
    </row>
    <row r="244" spans="1:9" x14ac:dyDescent="0.25">
      <c r="A244" s="150"/>
      <c r="B244" s="150"/>
      <c r="C244" s="150"/>
      <c r="D244" s="150"/>
      <c r="E244" s="150"/>
      <c r="F244" s="150"/>
      <c r="G244" s="150"/>
      <c r="H244" s="150"/>
      <c r="I244" s="150"/>
    </row>
    <row r="245" spans="1:9" x14ac:dyDescent="0.25">
      <c r="A245" s="150"/>
      <c r="B245" s="150"/>
      <c r="C245" s="150"/>
      <c r="D245" s="150"/>
      <c r="E245" s="150"/>
      <c r="F245" s="150"/>
      <c r="G245" s="150"/>
      <c r="H245" s="150"/>
      <c r="I245" s="150"/>
    </row>
    <row r="246" spans="1:9" x14ac:dyDescent="0.25">
      <c r="A246" s="150"/>
      <c r="B246" s="150"/>
      <c r="C246" s="150"/>
      <c r="D246" s="150"/>
      <c r="E246" s="150"/>
      <c r="F246" s="150"/>
      <c r="G246" s="150"/>
      <c r="H246" s="150"/>
      <c r="I246" s="150"/>
    </row>
    <row r="247" spans="1:9" x14ac:dyDescent="0.25">
      <c r="A247" s="150"/>
      <c r="B247" s="150"/>
      <c r="C247" s="150"/>
      <c r="D247" s="150"/>
      <c r="E247" s="150"/>
      <c r="F247" s="150"/>
      <c r="G247" s="150"/>
      <c r="H247" s="150"/>
      <c r="I247" s="150"/>
    </row>
    <row r="248" spans="1:9" x14ac:dyDescent="0.25">
      <c r="A248" s="150"/>
      <c r="B248" s="150"/>
      <c r="C248" s="150"/>
      <c r="D248" s="150"/>
      <c r="E248" s="150"/>
      <c r="F248" s="150"/>
      <c r="G248" s="150"/>
      <c r="H248" s="150"/>
      <c r="I248" s="150"/>
    </row>
    <row r="249" spans="1:9" x14ac:dyDescent="0.25">
      <c r="A249" s="150"/>
      <c r="B249" s="150"/>
      <c r="C249" s="150"/>
      <c r="D249" s="150"/>
      <c r="E249" s="150"/>
      <c r="F249" s="150"/>
      <c r="G249" s="150"/>
      <c r="H249" s="150"/>
      <c r="I249" s="150"/>
    </row>
    <row r="250" spans="1:9" x14ac:dyDescent="0.25">
      <c r="A250" s="150"/>
      <c r="B250" s="150"/>
      <c r="C250" s="150"/>
      <c r="D250" s="150"/>
      <c r="E250" s="150"/>
      <c r="F250" s="150"/>
      <c r="G250" s="150"/>
      <c r="H250" s="150"/>
      <c r="I250" s="150"/>
    </row>
    <row r="251" spans="1:9" x14ac:dyDescent="0.25">
      <c r="A251" s="150"/>
      <c r="B251" s="150"/>
      <c r="C251" s="150"/>
      <c r="D251" s="150"/>
      <c r="E251" s="150"/>
      <c r="F251" s="150"/>
      <c r="G251" s="150"/>
      <c r="H251" s="150"/>
      <c r="I251" s="150"/>
    </row>
    <row r="252" spans="1:9" x14ac:dyDescent="0.25">
      <c r="A252" s="150"/>
      <c r="B252" s="150"/>
      <c r="C252" s="150"/>
      <c r="D252" s="150"/>
      <c r="E252" s="150"/>
      <c r="F252" s="150"/>
      <c r="G252" s="150"/>
      <c r="H252" s="150"/>
      <c r="I252" s="150"/>
    </row>
    <row r="253" spans="1:9" x14ac:dyDescent="0.25">
      <c r="A253" s="150"/>
      <c r="B253" s="150"/>
      <c r="C253" s="150"/>
      <c r="D253" s="150"/>
      <c r="E253" s="150"/>
      <c r="F253" s="150"/>
      <c r="G253" s="150"/>
      <c r="H253" s="150"/>
      <c r="I253" s="150"/>
    </row>
    <row r="254" spans="1:9" x14ac:dyDescent="0.25">
      <c r="A254" s="150"/>
      <c r="B254" s="150"/>
      <c r="C254" s="150"/>
      <c r="D254" s="150"/>
      <c r="E254" s="150"/>
      <c r="F254" s="150"/>
      <c r="G254" s="150"/>
      <c r="H254" s="150"/>
      <c r="I254" s="150"/>
    </row>
    <row r="255" spans="1:9" x14ac:dyDescent="0.25">
      <c r="A255" s="150"/>
      <c r="B255" s="150"/>
      <c r="C255" s="150"/>
      <c r="D255" s="150"/>
      <c r="E255" s="150"/>
      <c r="F255" s="150"/>
      <c r="G255" s="150"/>
      <c r="H255" s="150"/>
      <c r="I255" s="150"/>
    </row>
    <row r="256" spans="1:9" x14ac:dyDescent="0.25">
      <c r="A256" s="150"/>
      <c r="B256" s="150"/>
      <c r="C256" s="150"/>
      <c r="D256" s="150"/>
      <c r="E256" s="150"/>
      <c r="F256" s="150"/>
      <c r="G256" s="150"/>
      <c r="H256" s="150"/>
      <c r="I256" s="150"/>
    </row>
    <row r="257" spans="1:9" x14ac:dyDescent="0.25">
      <c r="A257" s="150"/>
      <c r="B257" s="150"/>
      <c r="C257" s="150"/>
      <c r="D257" s="150"/>
      <c r="E257" s="150"/>
      <c r="F257" s="150"/>
      <c r="G257" s="150"/>
      <c r="H257" s="150"/>
      <c r="I257" s="150"/>
    </row>
    <row r="258" spans="1:9" x14ac:dyDescent="0.25">
      <c r="A258" s="150"/>
      <c r="B258" s="150"/>
      <c r="C258" s="150"/>
      <c r="D258" s="150"/>
      <c r="E258" s="150"/>
      <c r="F258" s="150"/>
      <c r="G258" s="150"/>
      <c r="H258" s="150"/>
      <c r="I258" s="150"/>
    </row>
    <row r="259" spans="1:9" x14ac:dyDescent="0.25">
      <c r="A259" s="150"/>
      <c r="B259" s="150"/>
      <c r="C259" s="150"/>
      <c r="D259" s="150"/>
      <c r="E259" s="150"/>
      <c r="F259" s="150"/>
      <c r="G259" s="150"/>
      <c r="H259" s="150"/>
      <c r="I259" s="150"/>
    </row>
    <row r="260" spans="1:9" x14ac:dyDescent="0.25">
      <c r="A260" s="150"/>
      <c r="B260" s="150"/>
      <c r="C260" s="150"/>
      <c r="D260" s="150"/>
      <c r="E260" s="150"/>
      <c r="F260" s="150"/>
      <c r="G260" s="150"/>
      <c r="H260" s="150"/>
      <c r="I260" s="150"/>
    </row>
    <row r="261" spans="1:9" x14ac:dyDescent="0.25">
      <c r="A261" s="150"/>
      <c r="B261" s="150"/>
      <c r="C261" s="150"/>
      <c r="D261" s="150"/>
      <c r="E261" s="150"/>
      <c r="F261" s="150"/>
      <c r="G261" s="150"/>
      <c r="H261" s="150"/>
      <c r="I261" s="150"/>
    </row>
    <row r="262" spans="1:9" x14ac:dyDescent="0.25">
      <c r="A262" s="150"/>
      <c r="B262" s="150"/>
      <c r="C262" s="150"/>
      <c r="D262" s="150"/>
      <c r="E262" s="150"/>
      <c r="F262" s="150"/>
      <c r="G262" s="150"/>
      <c r="H262" s="150"/>
      <c r="I262" s="150"/>
    </row>
    <row r="263" spans="1:9" x14ac:dyDescent="0.25">
      <c r="A263" s="150"/>
      <c r="B263" s="150"/>
      <c r="C263" s="150"/>
      <c r="D263" s="150"/>
      <c r="E263" s="150"/>
      <c r="F263" s="150"/>
      <c r="G263" s="150"/>
      <c r="H263" s="150"/>
      <c r="I263" s="150"/>
    </row>
    <row r="264" spans="1:9" x14ac:dyDescent="0.25">
      <c r="A264" s="150"/>
      <c r="B264" s="150"/>
      <c r="C264" s="150"/>
      <c r="D264" s="150"/>
      <c r="E264" s="150"/>
      <c r="F264" s="150"/>
      <c r="G264" s="150"/>
      <c r="H264" s="150"/>
      <c r="I264" s="150"/>
    </row>
    <row r="265" spans="1:9" x14ac:dyDescent="0.25">
      <c r="A265" s="150"/>
      <c r="B265" s="150"/>
      <c r="C265" s="150"/>
      <c r="D265" s="150"/>
      <c r="E265" s="150"/>
      <c r="F265" s="150"/>
      <c r="G265" s="150"/>
      <c r="H265" s="150"/>
      <c r="I265" s="150"/>
    </row>
    <row r="266" spans="1:9" x14ac:dyDescent="0.25">
      <c r="A266" s="150"/>
      <c r="B266" s="150"/>
      <c r="C266" s="150"/>
      <c r="D266" s="150"/>
      <c r="E266" s="150"/>
      <c r="F266" s="150"/>
      <c r="G266" s="150"/>
      <c r="H266" s="150"/>
      <c r="I266" s="150"/>
    </row>
    <row r="267" spans="1:9" x14ac:dyDescent="0.25">
      <c r="A267" s="150"/>
      <c r="B267" s="150"/>
      <c r="C267" s="150"/>
      <c r="D267" s="150"/>
      <c r="E267" s="150"/>
      <c r="F267" s="150"/>
      <c r="G267" s="150"/>
      <c r="H267" s="150"/>
      <c r="I267" s="150"/>
    </row>
    <row r="268" spans="1:9" x14ac:dyDescent="0.25">
      <c r="A268" s="150"/>
      <c r="B268" s="150"/>
      <c r="C268" s="150"/>
      <c r="D268" s="150"/>
      <c r="E268" s="150"/>
      <c r="F268" s="150"/>
      <c r="G268" s="150"/>
      <c r="H268" s="150"/>
      <c r="I268" s="150"/>
    </row>
    <row r="269" spans="1:9" x14ac:dyDescent="0.25">
      <c r="A269" s="150"/>
      <c r="B269" s="150"/>
      <c r="C269" s="150"/>
      <c r="D269" s="150"/>
      <c r="E269" s="150"/>
      <c r="F269" s="150"/>
      <c r="G269" s="150"/>
      <c r="H269" s="150"/>
      <c r="I269" s="150"/>
    </row>
    <row r="270" spans="1:9" x14ac:dyDescent="0.25">
      <c r="A270" s="150"/>
      <c r="B270" s="150"/>
      <c r="C270" s="150"/>
      <c r="D270" s="150"/>
      <c r="E270" s="150"/>
      <c r="F270" s="150"/>
      <c r="G270" s="150"/>
      <c r="H270" s="150"/>
      <c r="I270" s="150"/>
    </row>
    <row r="271" spans="1:9" x14ac:dyDescent="0.25">
      <c r="A271" s="150"/>
      <c r="B271" s="150"/>
      <c r="C271" s="150"/>
      <c r="D271" s="150"/>
      <c r="E271" s="150"/>
      <c r="F271" s="150"/>
      <c r="G271" s="150"/>
      <c r="H271" s="150"/>
      <c r="I271" s="150"/>
    </row>
    <row r="272" spans="1:9" x14ac:dyDescent="0.25">
      <c r="A272" s="150"/>
      <c r="B272" s="150"/>
      <c r="C272" s="150"/>
      <c r="D272" s="150"/>
      <c r="E272" s="150"/>
      <c r="F272" s="150"/>
      <c r="G272" s="150"/>
      <c r="H272" s="150"/>
      <c r="I272" s="150"/>
    </row>
    <row r="273" spans="1:9" x14ac:dyDescent="0.25">
      <c r="A273" s="150"/>
      <c r="B273" s="150"/>
      <c r="C273" s="150"/>
      <c r="D273" s="150"/>
      <c r="E273" s="150"/>
      <c r="F273" s="150"/>
      <c r="G273" s="150"/>
      <c r="H273" s="150"/>
      <c r="I273" s="150"/>
    </row>
    <row r="274" spans="1:9" x14ac:dyDescent="0.25">
      <c r="A274" s="150"/>
      <c r="B274" s="150"/>
      <c r="C274" s="150"/>
      <c r="D274" s="150"/>
      <c r="E274" s="150"/>
      <c r="F274" s="150"/>
      <c r="G274" s="150"/>
      <c r="H274" s="150"/>
      <c r="I274" s="150"/>
    </row>
    <row r="275" spans="1:9" x14ac:dyDescent="0.25">
      <c r="A275" s="150"/>
      <c r="B275" s="150"/>
      <c r="C275" s="150"/>
      <c r="D275" s="150"/>
      <c r="E275" s="150"/>
      <c r="F275" s="150"/>
      <c r="G275" s="150"/>
      <c r="H275" s="150"/>
      <c r="I275" s="150"/>
    </row>
    <row r="276" spans="1:9" x14ac:dyDescent="0.25">
      <c r="A276" s="150"/>
      <c r="B276" s="150"/>
      <c r="C276" s="150"/>
      <c r="D276" s="150"/>
      <c r="E276" s="150"/>
      <c r="F276" s="150"/>
      <c r="G276" s="150"/>
      <c r="H276" s="150"/>
      <c r="I276" s="150"/>
    </row>
    <row r="277" spans="1:9" x14ac:dyDescent="0.25">
      <c r="A277" s="150"/>
      <c r="B277" s="150"/>
      <c r="C277" s="150"/>
      <c r="D277" s="150"/>
      <c r="E277" s="150"/>
      <c r="F277" s="150"/>
      <c r="G277" s="150"/>
      <c r="H277" s="150"/>
      <c r="I277" s="150"/>
    </row>
    <row r="278" spans="1:9" x14ac:dyDescent="0.25">
      <c r="A278" s="150"/>
      <c r="B278" s="150"/>
      <c r="C278" s="150"/>
      <c r="D278" s="150"/>
      <c r="E278" s="150"/>
      <c r="F278" s="150"/>
      <c r="G278" s="150"/>
      <c r="H278" s="150"/>
      <c r="I278" s="150"/>
    </row>
    <row r="279" spans="1:9" x14ac:dyDescent="0.25">
      <c r="A279" s="150"/>
      <c r="B279" s="150"/>
      <c r="C279" s="150"/>
      <c r="D279" s="150"/>
      <c r="E279" s="150"/>
      <c r="F279" s="150"/>
      <c r="G279" s="150"/>
      <c r="H279" s="150"/>
      <c r="I279" s="150"/>
    </row>
    <row r="280" spans="1:9" x14ac:dyDescent="0.25">
      <c r="A280" s="150"/>
      <c r="B280" s="150"/>
      <c r="C280" s="150"/>
      <c r="D280" s="150"/>
      <c r="E280" s="150"/>
      <c r="F280" s="150"/>
      <c r="G280" s="150"/>
      <c r="H280" s="150"/>
      <c r="I280" s="150"/>
    </row>
    <row r="281" spans="1:9" x14ac:dyDescent="0.25">
      <c r="A281" s="150"/>
      <c r="B281" s="150"/>
      <c r="C281" s="150"/>
      <c r="D281" s="150"/>
      <c r="E281" s="150"/>
      <c r="F281" s="150"/>
      <c r="G281" s="150"/>
      <c r="H281" s="150"/>
      <c r="I281" s="150"/>
    </row>
    <row r="282" spans="1:9" x14ac:dyDescent="0.25">
      <c r="A282" s="150"/>
      <c r="B282" s="150"/>
      <c r="C282" s="150"/>
      <c r="D282" s="150"/>
      <c r="E282" s="150"/>
      <c r="F282" s="150"/>
      <c r="G282" s="150"/>
      <c r="H282" s="150"/>
      <c r="I282" s="150"/>
    </row>
    <row r="283" spans="1:9" x14ac:dyDescent="0.25">
      <c r="A283" s="150"/>
      <c r="B283" s="150"/>
      <c r="C283" s="150"/>
      <c r="D283" s="150"/>
      <c r="E283" s="150"/>
      <c r="F283" s="150"/>
      <c r="G283" s="150"/>
      <c r="H283" s="150"/>
      <c r="I283" s="150"/>
    </row>
    <row r="284" spans="1:9" x14ac:dyDescent="0.25">
      <c r="A284" s="150"/>
      <c r="B284" s="150"/>
      <c r="C284" s="150"/>
      <c r="D284" s="150"/>
      <c r="E284" s="150"/>
      <c r="F284" s="150"/>
      <c r="G284" s="150"/>
      <c r="H284" s="150"/>
      <c r="I284" s="150"/>
    </row>
    <row r="285" spans="1:9" x14ac:dyDescent="0.25">
      <c r="A285" s="150"/>
      <c r="B285" s="150"/>
      <c r="C285" s="150"/>
      <c r="D285" s="150"/>
      <c r="E285" s="150"/>
      <c r="F285" s="150"/>
      <c r="G285" s="150"/>
      <c r="H285" s="150"/>
      <c r="I285" s="150"/>
    </row>
    <row r="286" spans="1:9" x14ac:dyDescent="0.25">
      <c r="A286" s="150"/>
      <c r="B286" s="150"/>
      <c r="C286" s="150"/>
      <c r="D286" s="150"/>
      <c r="E286" s="150"/>
      <c r="F286" s="150"/>
      <c r="G286" s="150"/>
      <c r="H286" s="150"/>
      <c r="I286" s="150"/>
    </row>
    <row r="287" spans="1:9" x14ac:dyDescent="0.25">
      <c r="A287" s="150"/>
      <c r="B287" s="150"/>
      <c r="C287" s="150"/>
      <c r="D287" s="150"/>
      <c r="E287" s="150"/>
      <c r="F287" s="150"/>
      <c r="G287" s="150"/>
      <c r="H287" s="150"/>
      <c r="I287" s="150"/>
    </row>
    <row r="288" spans="1:9" x14ac:dyDescent="0.25">
      <c r="A288" s="150"/>
      <c r="B288" s="150"/>
      <c r="C288" s="150"/>
      <c r="D288" s="150"/>
      <c r="E288" s="150"/>
      <c r="F288" s="150"/>
      <c r="G288" s="150"/>
      <c r="H288" s="150"/>
      <c r="I288" s="150"/>
    </row>
    <row r="289" spans="1:9" x14ac:dyDescent="0.25">
      <c r="A289" s="150"/>
      <c r="B289" s="150"/>
      <c r="C289" s="150"/>
      <c r="D289" s="150"/>
      <c r="E289" s="150"/>
      <c r="F289" s="150"/>
      <c r="G289" s="150"/>
      <c r="H289" s="150"/>
      <c r="I289" s="150"/>
    </row>
    <row r="290" spans="1:9" x14ac:dyDescent="0.25">
      <c r="A290" s="150"/>
      <c r="B290" s="150"/>
      <c r="C290" s="150"/>
      <c r="D290" s="150"/>
      <c r="E290" s="150"/>
      <c r="F290" s="150"/>
      <c r="G290" s="150"/>
      <c r="H290" s="150"/>
      <c r="I290" s="150"/>
    </row>
    <row r="291" spans="1:9" x14ac:dyDescent="0.25">
      <c r="A291" s="150"/>
      <c r="B291" s="150"/>
      <c r="C291" s="150"/>
      <c r="D291" s="150"/>
      <c r="E291" s="150"/>
      <c r="F291" s="150"/>
      <c r="G291" s="150"/>
      <c r="H291" s="150"/>
      <c r="I291" s="150"/>
    </row>
    <row r="292" spans="1:9" x14ac:dyDescent="0.25">
      <c r="A292" s="150"/>
      <c r="B292" s="150"/>
      <c r="C292" s="150"/>
      <c r="D292" s="150"/>
      <c r="E292" s="150"/>
      <c r="F292" s="150"/>
      <c r="G292" s="150"/>
      <c r="H292" s="150"/>
      <c r="I292" s="150"/>
    </row>
    <row r="293" spans="1:9" x14ac:dyDescent="0.25">
      <c r="A293" s="150"/>
      <c r="B293" s="150"/>
      <c r="C293" s="150"/>
      <c r="D293" s="150"/>
      <c r="E293" s="150"/>
      <c r="F293" s="150"/>
      <c r="G293" s="150"/>
      <c r="H293" s="150"/>
      <c r="I293" s="150"/>
    </row>
    <row r="294" spans="1:9" x14ac:dyDescent="0.25">
      <c r="A294" s="150"/>
      <c r="B294" s="150"/>
      <c r="C294" s="150"/>
      <c r="D294" s="150"/>
      <c r="E294" s="150"/>
      <c r="F294" s="150"/>
      <c r="G294" s="150"/>
      <c r="H294" s="150"/>
      <c r="I294" s="150"/>
    </row>
    <row r="295" spans="1:9" x14ac:dyDescent="0.25">
      <c r="A295" s="150"/>
      <c r="B295" s="150"/>
      <c r="C295" s="150"/>
      <c r="D295" s="150"/>
      <c r="E295" s="150"/>
      <c r="F295" s="150"/>
      <c r="G295" s="150"/>
      <c r="H295" s="150"/>
      <c r="I295" s="150"/>
    </row>
    <row r="296" spans="1:9" x14ac:dyDescent="0.25">
      <c r="A296" s="150"/>
      <c r="B296" s="150"/>
      <c r="C296" s="150"/>
      <c r="D296" s="150"/>
      <c r="E296" s="150"/>
      <c r="F296" s="150"/>
      <c r="G296" s="150"/>
      <c r="H296" s="150"/>
      <c r="I296" s="150"/>
    </row>
    <row r="297" spans="1:9" x14ac:dyDescent="0.25">
      <c r="A297" s="150"/>
      <c r="B297" s="150"/>
      <c r="C297" s="150"/>
      <c r="D297" s="150"/>
      <c r="E297" s="150"/>
      <c r="F297" s="150"/>
      <c r="G297" s="150"/>
      <c r="H297" s="150"/>
      <c r="I297" s="150"/>
    </row>
    <row r="298" spans="1:9" x14ac:dyDescent="0.25">
      <c r="A298" s="150"/>
      <c r="B298" s="150"/>
      <c r="C298" s="150"/>
      <c r="D298" s="150"/>
      <c r="E298" s="150"/>
      <c r="F298" s="150"/>
      <c r="G298" s="150"/>
      <c r="H298" s="150"/>
      <c r="I298" s="150"/>
    </row>
    <row r="299" spans="1:9" x14ac:dyDescent="0.25">
      <c r="A299" s="150"/>
      <c r="B299" s="150"/>
      <c r="C299" s="150"/>
      <c r="D299" s="150"/>
      <c r="E299" s="150"/>
      <c r="F299" s="150"/>
      <c r="G299" s="150"/>
      <c r="H299" s="150"/>
      <c r="I299" s="150"/>
    </row>
    <row r="300" spans="1:9" x14ac:dyDescent="0.25">
      <c r="A300" s="150"/>
      <c r="B300" s="150"/>
      <c r="C300" s="150"/>
      <c r="D300" s="150"/>
      <c r="E300" s="150"/>
      <c r="F300" s="150"/>
      <c r="G300" s="150"/>
      <c r="H300" s="150"/>
      <c r="I300" s="150"/>
    </row>
    <row r="301" spans="1:9" x14ac:dyDescent="0.25">
      <c r="A301" s="150"/>
      <c r="B301" s="150"/>
      <c r="C301" s="150"/>
      <c r="D301" s="150"/>
      <c r="E301" s="150"/>
      <c r="F301" s="150"/>
      <c r="G301" s="150"/>
      <c r="H301" s="150"/>
      <c r="I301" s="150"/>
    </row>
    <row r="302" spans="1:9" x14ac:dyDescent="0.25">
      <c r="A302" s="150"/>
      <c r="B302" s="150"/>
      <c r="C302" s="150"/>
      <c r="D302" s="150"/>
      <c r="E302" s="150"/>
      <c r="F302" s="150"/>
      <c r="G302" s="150"/>
      <c r="H302" s="150"/>
      <c r="I302" s="150"/>
    </row>
    <row r="303" spans="1:9" x14ac:dyDescent="0.25">
      <c r="A303" s="150"/>
      <c r="B303" s="150"/>
      <c r="C303" s="150"/>
      <c r="D303" s="150"/>
      <c r="E303" s="150"/>
      <c r="F303" s="150"/>
      <c r="G303" s="150"/>
      <c r="H303" s="150"/>
      <c r="I303" s="150"/>
    </row>
    <row r="304" spans="1:9" x14ac:dyDescent="0.25">
      <c r="A304" s="150"/>
      <c r="B304" s="150"/>
      <c r="C304" s="150"/>
      <c r="D304" s="150"/>
      <c r="E304" s="150"/>
      <c r="F304" s="150"/>
      <c r="G304" s="150"/>
      <c r="H304" s="150"/>
      <c r="I304" s="150"/>
    </row>
    <row r="305" spans="1:9" x14ac:dyDescent="0.25">
      <c r="A305" s="150"/>
      <c r="B305" s="150"/>
      <c r="C305" s="150"/>
      <c r="D305" s="150"/>
      <c r="E305" s="150"/>
      <c r="F305" s="150"/>
      <c r="G305" s="150"/>
      <c r="H305" s="150"/>
      <c r="I305" s="150"/>
    </row>
    <row r="306" spans="1:9" x14ac:dyDescent="0.25">
      <c r="A306" s="150"/>
      <c r="B306" s="150"/>
      <c r="C306" s="150"/>
      <c r="D306" s="150"/>
      <c r="E306" s="150"/>
      <c r="F306" s="150"/>
      <c r="G306" s="150"/>
      <c r="H306" s="150"/>
      <c r="I306" s="150"/>
    </row>
    <row r="307" spans="1:9" x14ac:dyDescent="0.25">
      <c r="A307" s="150"/>
      <c r="B307" s="150"/>
      <c r="C307" s="150"/>
      <c r="D307" s="150"/>
      <c r="E307" s="150"/>
      <c r="F307" s="150"/>
      <c r="G307" s="150"/>
      <c r="H307" s="150"/>
      <c r="I307" s="150"/>
    </row>
    <row r="308" spans="1:9" x14ac:dyDescent="0.25">
      <c r="A308" s="150"/>
      <c r="B308" s="150"/>
      <c r="C308" s="150"/>
      <c r="D308" s="150"/>
      <c r="E308" s="150"/>
      <c r="F308" s="150"/>
      <c r="G308" s="150"/>
      <c r="H308" s="150"/>
      <c r="I308" s="150"/>
    </row>
    <row r="309" spans="1:9" x14ac:dyDescent="0.25">
      <c r="A309" s="150"/>
      <c r="B309" s="150"/>
      <c r="C309" s="150"/>
      <c r="D309" s="150"/>
      <c r="E309" s="150"/>
      <c r="F309" s="150"/>
      <c r="G309" s="150"/>
      <c r="H309" s="150"/>
      <c r="I309" s="150"/>
    </row>
    <row r="310" spans="1:9" x14ac:dyDescent="0.25">
      <c r="A310" s="150"/>
      <c r="B310" s="150"/>
      <c r="C310" s="150"/>
      <c r="D310" s="150"/>
      <c r="E310" s="150"/>
      <c r="F310" s="150"/>
      <c r="G310" s="150"/>
      <c r="H310" s="150"/>
      <c r="I310" s="150"/>
    </row>
    <row r="311" spans="1:9" x14ac:dyDescent="0.25">
      <c r="A311" s="150"/>
      <c r="B311" s="150"/>
      <c r="C311" s="150"/>
      <c r="D311" s="150"/>
      <c r="E311" s="150"/>
      <c r="F311" s="150"/>
      <c r="G311" s="150"/>
      <c r="H311" s="150"/>
      <c r="I311" s="150"/>
    </row>
    <row r="312" spans="1:9" x14ac:dyDescent="0.25">
      <c r="A312" s="150"/>
      <c r="B312" s="150"/>
      <c r="C312" s="150"/>
      <c r="D312" s="150"/>
      <c r="E312" s="150"/>
      <c r="F312" s="150"/>
      <c r="G312" s="150"/>
      <c r="H312" s="150"/>
      <c r="I312" s="150"/>
    </row>
    <row r="313" spans="1:9" x14ac:dyDescent="0.25">
      <c r="A313" s="150"/>
      <c r="B313" s="150"/>
      <c r="C313" s="150"/>
      <c r="D313" s="150"/>
      <c r="E313" s="150"/>
      <c r="F313" s="150"/>
      <c r="G313" s="150"/>
      <c r="H313" s="150"/>
      <c r="I313" s="150"/>
    </row>
    <row r="314" spans="1:9" x14ac:dyDescent="0.25">
      <c r="A314" s="150"/>
      <c r="B314" s="150"/>
      <c r="C314" s="150"/>
      <c r="D314" s="150"/>
      <c r="E314" s="150"/>
      <c r="F314" s="150"/>
      <c r="G314" s="150"/>
      <c r="H314" s="150"/>
      <c r="I314" s="150"/>
    </row>
    <row r="315" spans="1:9" x14ac:dyDescent="0.25">
      <c r="A315" s="150"/>
      <c r="B315" s="150"/>
      <c r="C315" s="150"/>
      <c r="D315" s="150"/>
      <c r="E315" s="150"/>
      <c r="F315" s="150"/>
      <c r="G315" s="150"/>
      <c r="H315" s="150"/>
      <c r="I315" s="150"/>
    </row>
    <row r="316" spans="1:9" x14ac:dyDescent="0.25">
      <c r="A316" s="150"/>
      <c r="B316" s="150"/>
      <c r="C316" s="150"/>
      <c r="D316" s="150"/>
      <c r="E316" s="150"/>
      <c r="F316" s="150"/>
      <c r="G316" s="150"/>
      <c r="H316" s="150"/>
      <c r="I316" s="150"/>
    </row>
    <row r="317" spans="1:9" x14ac:dyDescent="0.25">
      <c r="A317" s="150"/>
      <c r="B317" s="150"/>
      <c r="C317" s="150"/>
      <c r="D317" s="150"/>
      <c r="E317" s="150"/>
      <c r="F317" s="150"/>
      <c r="G317" s="150"/>
      <c r="H317" s="150"/>
      <c r="I317" s="150"/>
    </row>
    <row r="318" spans="1:9" x14ac:dyDescent="0.25">
      <c r="A318" s="150"/>
      <c r="B318" s="150"/>
      <c r="C318" s="150"/>
      <c r="D318" s="150"/>
      <c r="E318" s="150"/>
      <c r="F318" s="150"/>
      <c r="G318" s="150"/>
      <c r="H318" s="150"/>
      <c r="I318" s="150"/>
    </row>
    <row r="319" spans="1:9" x14ac:dyDescent="0.25">
      <c r="A319" s="150"/>
      <c r="B319" s="150"/>
      <c r="C319" s="150"/>
      <c r="D319" s="150"/>
      <c r="E319" s="150"/>
      <c r="F319" s="150"/>
      <c r="G319" s="150"/>
      <c r="H319" s="150"/>
      <c r="I319" s="150"/>
    </row>
    <row r="320" spans="1:9" x14ac:dyDescent="0.25">
      <c r="A320" s="150"/>
      <c r="B320" s="150"/>
      <c r="C320" s="150"/>
      <c r="D320" s="150"/>
      <c r="E320" s="150"/>
      <c r="F320" s="150"/>
      <c r="G320" s="150"/>
      <c r="H320" s="150"/>
      <c r="I320" s="150"/>
    </row>
    <row r="321" spans="1:9" x14ac:dyDescent="0.25">
      <c r="A321" s="150"/>
      <c r="B321" s="150"/>
      <c r="C321" s="150"/>
      <c r="D321" s="150"/>
      <c r="E321" s="150"/>
      <c r="F321" s="150"/>
      <c r="G321" s="150"/>
      <c r="H321" s="150"/>
      <c r="I321" s="150"/>
    </row>
    <row r="322" spans="1:9" x14ac:dyDescent="0.25">
      <c r="A322" s="150"/>
      <c r="B322" s="150"/>
      <c r="C322" s="150"/>
      <c r="D322" s="150"/>
      <c r="E322" s="150"/>
      <c r="F322" s="150"/>
      <c r="G322" s="150"/>
      <c r="H322" s="150"/>
      <c r="I322" s="150"/>
    </row>
    <row r="323" spans="1:9" x14ac:dyDescent="0.25">
      <c r="A323" s="150"/>
      <c r="B323" s="150"/>
      <c r="C323" s="150"/>
      <c r="D323" s="150"/>
      <c r="E323" s="150"/>
      <c r="F323" s="150"/>
      <c r="G323" s="150"/>
      <c r="H323" s="150"/>
      <c r="I323" s="150"/>
    </row>
    <row r="324" spans="1:9" x14ac:dyDescent="0.25">
      <c r="A324" s="150"/>
      <c r="B324" s="150"/>
      <c r="C324" s="150"/>
      <c r="D324" s="150"/>
      <c r="E324" s="150"/>
      <c r="F324" s="150"/>
      <c r="G324" s="150"/>
      <c r="H324" s="150"/>
      <c r="I324" s="150"/>
    </row>
    <row r="325" spans="1:9" x14ac:dyDescent="0.25">
      <c r="A325" s="150"/>
      <c r="B325" s="150"/>
      <c r="C325" s="150"/>
      <c r="D325" s="150"/>
      <c r="E325" s="150"/>
      <c r="F325" s="150"/>
      <c r="G325" s="150"/>
      <c r="H325" s="150"/>
      <c r="I325" s="150"/>
    </row>
    <row r="326" spans="1:9" x14ac:dyDescent="0.25">
      <c r="A326" s="150"/>
      <c r="B326" s="150"/>
      <c r="C326" s="150"/>
      <c r="D326" s="150"/>
      <c r="E326" s="150"/>
      <c r="F326" s="150"/>
      <c r="G326" s="150"/>
      <c r="H326" s="150"/>
      <c r="I326" s="150"/>
    </row>
    <row r="327" spans="1:9" x14ac:dyDescent="0.25">
      <c r="A327" s="150"/>
      <c r="B327" s="150"/>
      <c r="C327" s="150"/>
      <c r="D327" s="150"/>
      <c r="E327" s="150"/>
      <c r="F327" s="150"/>
      <c r="G327" s="150"/>
      <c r="H327" s="150"/>
      <c r="I327" s="150"/>
    </row>
    <row r="328" spans="1:9" x14ac:dyDescent="0.25">
      <c r="A328" s="150"/>
      <c r="B328" s="150"/>
      <c r="C328" s="150"/>
      <c r="D328" s="150"/>
      <c r="E328" s="150"/>
      <c r="F328" s="150"/>
      <c r="G328" s="150"/>
      <c r="H328" s="150"/>
      <c r="I328" s="150"/>
    </row>
    <row r="329" spans="1:9" x14ac:dyDescent="0.25">
      <c r="A329" s="150"/>
      <c r="B329" s="150"/>
      <c r="C329" s="150"/>
      <c r="D329" s="150"/>
      <c r="E329" s="150"/>
      <c r="F329" s="150"/>
      <c r="G329" s="150"/>
      <c r="H329" s="150"/>
      <c r="I329" s="150"/>
    </row>
    <row r="330" spans="1:9" x14ac:dyDescent="0.25">
      <c r="A330" s="150"/>
      <c r="B330" s="150"/>
      <c r="C330" s="150"/>
      <c r="D330" s="150"/>
      <c r="E330" s="150"/>
      <c r="F330" s="150"/>
      <c r="G330" s="150"/>
      <c r="H330" s="150"/>
      <c r="I330" s="150"/>
    </row>
    <row r="331" spans="1:9" x14ac:dyDescent="0.25">
      <c r="A331" s="150"/>
      <c r="B331" s="150"/>
      <c r="C331" s="150"/>
      <c r="D331" s="150"/>
      <c r="E331" s="150"/>
      <c r="F331" s="150"/>
      <c r="G331" s="150"/>
      <c r="H331" s="150"/>
      <c r="I331" s="150"/>
    </row>
    <row r="332" spans="1:9" x14ac:dyDescent="0.25">
      <c r="A332" s="150"/>
      <c r="B332" s="150"/>
      <c r="C332" s="150"/>
      <c r="D332" s="150"/>
      <c r="E332" s="150"/>
      <c r="F332" s="150"/>
      <c r="G332" s="150"/>
      <c r="H332" s="150"/>
      <c r="I332" s="150"/>
    </row>
    <row r="333" spans="1:9" x14ac:dyDescent="0.25">
      <c r="A333" s="150"/>
      <c r="B333" s="150"/>
      <c r="C333" s="150"/>
      <c r="D333" s="150"/>
      <c r="E333" s="150"/>
      <c r="F333" s="150"/>
      <c r="G333" s="150"/>
      <c r="H333" s="150"/>
      <c r="I333" s="150"/>
    </row>
    <row r="334" spans="1:9" x14ac:dyDescent="0.25">
      <c r="A334" s="150"/>
      <c r="B334" s="150"/>
      <c r="C334" s="150"/>
      <c r="D334" s="150"/>
      <c r="E334" s="150"/>
      <c r="F334" s="150"/>
      <c r="G334" s="150"/>
      <c r="H334" s="150"/>
      <c r="I334" s="150"/>
    </row>
    <row r="335" spans="1:9" x14ac:dyDescent="0.25">
      <c r="A335" s="150"/>
      <c r="B335" s="150"/>
      <c r="C335" s="150"/>
      <c r="D335" s="150"/>
      <c r="E335" s="150"/>
      <c r="F335" s="150"/>
      <c r="G335" s="150"/>
      <c r="H335" s="150"/>
      <c r="I335" s="150"/>
    </row>
    <row r="336" spans="1:9" x14ac:dyDescent="0.25">
      <c r="A336" s="150"/>
      <c r="B336" s="150"/>
      <c r="C336" s="150"/>
      <c r="D336" s="150"/>
      <c r="E336" s="150"/>
      <c r="F336" s="150"/>
      <c r="G336" s="150"/>
      <c r="H336" s="150"/>
      <c r="I336" s="150"/>
    </row>
    <row r="337" spans="1:9" x14ac:dyDescent="0.25">
      <c r="A337" s="150"/>
      <c r="B337" s="150"/>
      <c r="C337" s="150"/>
      <c r="D337" s="150"/>
      <c r="E337" s="150"/>
      <c r="F337" s="150"/>
      <c r="G337" s="150"/>
      <c r="H337" s="150"/>
      <c r="I337" s="150"/>
    </row>
    <row r="338" spans="1:9" x14ac:dyDescent="0.25">
      <c r="A338" s="150"/>
      <c r="B338" s="150"/>
      <c r="C338" s="150"/>
      <c r="D338" s="150"/>
      <c r="E338" s="150"/>
      <c r="F338" s="150"/>
      <c r="G338" s="150"/>
      <c r="H338" s="150"/>
      <c r="I338" s="150"/>
    </row>
    <row r="339" spans="1:9" x14ac:dyDescent="0.25">
      <c r="A339" s="150"/>
      <c r="B339" s="150"/>
      <c r="C339" s="150"/>
      <c r="D339" s="150"/>
      <c r="E339" s="150"/>
      <c r="F339" s="150"/>
      <c r="G339" s="150"/>
      <c r="H339" s="150"/>
      <c r="I339" s="150"/>
    </row>
    <row r="340" spans="1:9" x14ac:dyDescent="0.25">
      <c r="A340" s="150"/>
      <c r="B340" s="150"/>
      <c r="C340" s="150"/>
      <c r="D340" s="150"/>
      <c r="E340" s="150"/>
      <c r="F340" s="150"/>
      <c r="G340" s="150"/>
      <c r="H340" s="150"/>
      <c r="I340" s="150"/>
    </row>
    <row r="341" spans="1:9" x14ac:dyDescent="0.25">
      <c r="A341" s="150"/>
      <c r="B341" s="150"/>
      <c r="C341" s="150"/>
      <c r="D341" s="150"/>
      <c r="E341" s="150"/>
      <c r="F341" s="150"/>
      <c r="G341" s="150"/>
      <c r="H341" s="150"/>
      <c r="I341" s="150"/>
    </row>
    <row r="342" spans="1:9" x14ac:dyDescent="0.25">
      <c r="A342" s="150"/>
      <c r="B342" s="150"/>
      <c r="C342" s="150"/>
      <c r="D342" s="150"/>
      <c r="E342" s="150"/>
      <c r="F342" s="150"/>
      <c r="G342" s="150"/>
      <c r="H342" s="150"/>
      <c r="I342" s="150"/>
    </row>
    <row r="343" spans="1:9" x14ac:dyDescent="0.25">
      <c r="A343" s="150"/>
      <c r="B343" s="150"/>
      <c r="C343" s="150"/>
      <c r="D343" s="150"/>
      <c r="E343" s="150"/>
      <c r="F343" s="150"/>
      <c r="G343" s="150"/>
      <c r="H343" s="150"/>
      <c r="I343" s="150"/>
    </row>
    <row r="344" spans="1:9" x14ac:dyDescent="0.25">
      <c r="A344" s="150"/>
      <c r="B344" s="150"/>
      <c r="C344" s="150"/>
      <c r="D344" s="150"/>
      <c r="E344" s="150"/>
      <c r="F344" s="150"/>
      <c r="G344" s="150"/>
      <c r="H344" s="150"/>
      <c r="I344" s="150"/>
    </row>
    <row r="345" spans="1:9" x14ac:dyDescent="0.25">
      <c r="A345" s="150"/>
      <c r="B345" s="150"/>
      <c r="C345" s="150"/>
      <c r="D345" s="150"/>
      <c r="E345" s="150"/>
      <c r="F345" s="150"/>
      <c r="G345" s="150"/>
      <c r="H345" s="150"/>
      <c r="I345" s="150"/>
    </row>
    <row r="346" spans="1:9" x14ac:dyDescent="0.25">
      <c r="A346" s="150"/>
      <c r="B346" s="150"/>
      <c r="C346" s="150"/>
      <c r="D346" s="150"/>
      <c r="E346" s="150"/>
      <c r="F346" s="150"/>
      <c r="G346" s="150"/>
      <c r="H346" s="150"/>
      <c r="I346" s="150"/>
    </row>
    <row r="347" spans="1:9" x14ac:dyDescent="0.25">
      <c r="A347" s="150"/>
      <c r="B347" s="150"/>
      <c r="C347" s="150"/>
      <c r="D347" s="150"/>
      <c r="E347" s="150"/>
      <c r="F347" s="150"/>
      <c r="G347" s="150"/>
      <c r="H347" s="150"/>
      <c r="I347" s="150"/>
    </row>
    <row r="348" spans="1:9" x14ac:dyDescent="0.25">
      <c r="A348" s="150"/>
      <c r="B348" s="150"/>
      <c r="C348" s="150"/>
      <c r="D348" s="150"/>
      <c r="E348" s="150"/>
      <c r="F348" s="150"/>
      <c r="G348" s="150"/>
      <c r="H348" s="150"/>
      <c r="I348" s="150"/>
    </row>
    <row r="349" spans="1:9" x14ac:dyDescent="0.25">
      <c r="A349" s="150"/>
      <c r="B349" s="150"/>
      <c r="C349" s="150"/>
      <c r="D349" s="150"/>
      <c r="E349" s="150"/>
      <c r="F349" s="150"/>
      <c r="G349" s="150"/>
      <c r="H349" s="150"/>
      <c r="I349" s="150"/>
    </row>
    <row r="350" spans="1:9" x14ac:dyDescent="0.25">
      <c r="A350" s="150"/>
      <c r="B350" s="150"/>
      <c r="C350" s="150"/>
      <c r="D350" s="150"/>
      <c r="E350" s="150"/>
      <c r="F350" s="150"/>
      <c r="G350" s="150"/>
      <c r="H350" s="150"/>
      <c r="I350" s="150"/>
    </row>
    <row r="351" spans="1:9" x14ac:dyDescent="0.25">
      <c r="A351" s="150"/>
      <c r="B351" s="150"/>
      <c r="C351" s="150"/>
      <c r="D351" s="150"/>
      <c r="E351" s="150"/>
      <c r="F351" s="150"/>
      <c r="G351" s="150"/>
      <c r="H351" s="150"/>
      <c r="I351" s="150"/>
    </row>
    <row r="352" spans="1:9" x14ac:dyDescent="0.25">
      <c r="A352" s="150"/>
      <c r="B352" s="150"/>
      <c r="C352" s="150"/>
      <c r="D352" s="150"/>
      <c r="E352" s="150"/>
      <c r="F352" s="150"/>
      <c r="G352" s="150"/>
      <c r="H352" s="150"/>
      <c r="I352" s="150"/>
    </row>
    <row r="353" spans="1:9" x14ac:dyDescent="0.25">
      <c r="A353" s="150"/>
      <c r="B353" s="150"/>
      <c r="C353" s="150"/>
      <c r="D353" s="150"/>
      <c r="E353" s="150"/>
      <c r="F353" s="150"/>
      <c r="G353" s="150"/>
      <c r="H353" s="150"/>
      <c r="I353" s="150"/>
    </row>
    <row r="354" spans="1:9" x14ac:dyDescent="0.25">
      <c r="A354" s="150"/>
      <c r="B354" s="150"/>
      <c r="C354" s="150"/>
      <c r="D354" s="150"/>
      <c r="E354" s="150"/>
      <c r="F354" s="150"/>
      <c r="G354" s="150"/>
      <c r="H354" s="150"/>
      <c r="I354" s="150"/>
    </row>
    <row r="355" spans="1:9" x14ac:dyDescent="0.25">
      <c r="A355" s="150"/>
      <c r="B355" s="150"/>
      <c r="C355" s="150"/>
      <c r="D355" s="150"/>
      <c r="E355" s="150"/>
      <c r="F355" s="150"/>
      <c r="G355" s="150"/>
      <c r="H355" s="150"/>
      <c r="I355" s="150"/>
    </row>
    <row r="356" spans="1:9" x14ac:dyDescent="0.25">
      <c r="A356" s="150"/>
      <c r="B356" s="150"/>
      <c r="C356" s="150"/>
      <c r="D356" s="150"/>
      <c r="E356" s="150"/>
      <c r="F356" s="150"/>
      <c r="G356" s="150"/>
      <c r="H356" s="150"/>
      <c r="I356" s="150"/>
    </row>
    <row r="357" spans="1:9" x14ac:dyDescent="0.25">
      <c r="A357" s="150"/>
      <c r="B357" s="150"/>
      <c r="C357" s="150"/>
      <c r="D357" s="150"/>
      <c r="E357" s="150"/>
      <c r="F357" s="150"/>
      <c r="G357" s="150"/>
      <c r="H357" s="150"/>
      <c r="I357" s="150"/>
    </row>
    <row r="358" spans="1:9" x14ac:dyDescent="0.25">
      <c r="A358" s="150"/>
      <c r="B358" s="150"/>
      <c r="C358" s="150"/>
      <c r="D358" s="150"/>
      <c r="E358" s="150"/>
      <c r="F358" s="150"/>
      <c r="G358" s="150"/>
      <c r="H358" s="150"/>
      <c r="I358" s="150"/>
    </row>
    <row r="359" spans="1:9" x14ac:dyDescent="0.25">
      <c r="A359" s="150"/>
      <c r="B359" s="150"/>
      <c r="C359" s="150"/>
      <c r="D359" s="150"/>
      <c r="E359" s="150"/>
      <c r="F359" s="150"/>
      <c r="G359" s="150"/>
      <c r="H359" s="150"/>
      <c r="I359" s="150"/>
    </row>
    <row r="360" spans="1:9" x14ac:dyDescent="0.25">
      <c r="A360" s="150"/>
      <c r="B360" s="150"/>
      <c r="C360" s="150"/>
      <c r="D360" s="150"/>
      <c r="E360" s="150"/>
      <c r="F360" s="150"/>
      <c r="G360" s="150"/>
      <c r="H360" s="150"/>
      <c r="I360" s="150"/>
    </row>
    <row r="361" spans="1:9" x14ac:dyDescent="0.25">
      <c r="A361" s="150"/>
      <c r="B361" s="150"/>
      <c r="C361" s="150"/>
      <c r="D361" s="150"/>
      <c r="E361" s="150"/>
      <c r="F361" s="150"/>
      <c r="G361" s="150"/>
      <c r="H361" s="150"/>
      <c r="I361" s="150"/>
    </row>
    <row r="362" spans="1:9" x14ac:dyDescent="0.25">
      <c r="A362" s="150"/>
      <c r="B362" s="150"/>
      <c r="C362" s="150"/>
      <c r="D362" s="150"/>
      <c r="E362" s="150"/>
      <c r="F362" s="150"/>
      <c r="G362" s="150"/>
      <c r="H362" s="150"/>
      <c r="I362" s="150"/>
    </row>
    <row r="363" spans="1:9" x14ac:dyDescent="0.25">
      <c r="A363" s="150"/>
      <c r="B363" s="150"/>
      <c r="C363" s="150"/>
      <c r="D363" s="150"/>
      <c r="E363" s="150"/>
      <c r="F363" s="150"/>
      <c r="G363" s="150"/>
      <c r="H363" s="150"/>
      <c r="I363" s="150"/>
    </row>
    <row r="364" spans="1:9" x14ac:dyDescent="0.25">
      <c r="A364" s="150"/>
      <c r="B364" s="150"/>
      <c r="C364" s="150"/>
      <c r="D364" s="150"/>
      <c r="E364" s="150"/>
      <c r="F364" s="150"/>
      <c r="G364" s="150"/>
      <c r="H364" s="150"/>
      <c r="I364" s="150"/>
    </row>
    <row r="365" spans="1:9" x14ac:dyDescent="0.25">
      <c r="A365" s="150"/>
      <c r="B365" s="150"/>
      <c r="C365" s="150"/>
      <c r="D365" s="150"/>
      <c r="E365" s="150"/>
      <c r="F365" s="150"/>
      <c r="G365" s="150"/>
      <c r="H365" s="150"/>
      <c r="I365" s="150"/>
    </row>
    <row r="366" spans="1:9" x14ac:dyDescent="0.25">
      <c r="A366" s="150"/>
      <c r="B366" s="150"/>
      <c r="C366" s="150"/>
      <c r="D366" s="150"/>
      <c r="E366" s="150"/>
      <c r="F366" s="150"/>
      <c r="G366" s="150"/>
      <c r="H366" s="150"/>
      <c r="I366" s="150"/>
    </row>
    <row r="367" spans="1:9" x14ac:dyDescent="0.25">
      <c r="A367" s="150"/>
      <c r="B367" s="150"/>
      <c r="C367" s="150"/>
      <c r="D367" s="150"/>
      <c r="E367" s="150"/>
      <c r="F367" s="150"/>
      <c r="G367" s="150"/>
      <c r="H367" s="150"/>
      <c r="I367" s="150"/>
    </row>
    <row r="368" spans="1:9" x14ac:dyDescent="0.25">
      <c r="A368" s="150"/>
      <c r="B368" s="150"/>
      <c r="C368" s="150"/>
      <c r="D368" s="150"/>
      <c r="E368" s="150"/>
      <c r="F368" s="150"/>
      <c r="G368" s="150"/>
      <c r="H368" s="150"/>
      <c r="I368" s="150"/>
    </row>
    <row r="369" spans="1:9" x14ac:dyDescent="0.25">
      <c r="A369" s="150"/>
      <c r="B369" s="150"/>
      <c r="C369" s="150"/>
      <c r="D369" s="150"/>
      <c r="E369" s="150"/>
      <c r="F369" s="150"/>
      <c r="G369" s="150"/>
      <c r="H369" s="150"/>
      <c r="I369" s="150"/>
    </row>
    <row r="370" spans="1:9" x14ac:dyDescent="0.25">
      <c r="A370" s="150"/>
      <c r="B370" s="150"/>
      <c r="C370" s="150"/>
      <c r="D370" s="150"/>
      <c r="E370" s="150"/>
      <c r="F370" s="150"/>
      <c r="G370" s="150"/>
      <c r="H370" s="150"/>
      <c r="I370" s="150"/>
    </row>
    <row r="371" spans="1:9" x14ac:dyDescent="0.25">
      <c r="A371" s="150"/>
      <c r="B371" s="150"/>
      <c r="C371" s="150"/>
      <c r="D371" s="150"/>
      <c r="E371" s="150"/>
      <c r="F371" s="150"/>
      <c r="G371" s="150"/>
      <c r="H371" s="150"/>
      <c r="I371" s="150"/>
    </row>
    <row r="372" spans="1:9" x14ac:dyDescent="0.25">
      <c r="A372" s="150"/>
      <c r="B372" s="150"/>
      <c r="C372" s="150"/>
      <c r="D372" s="150"/>
      <c r="E372" s="150"/>
      <c r="F372" s="150"/>
      <c r="G372" s="150"/>
      <c r="H372" s="150"/>
      <c r="I372" s="150"/>
    </row>
    <row r="373" spans="1:9" x14ac:dyDescent="0.25">
      <c r="A373" s="150"/>
      <c r="B373" s="150"/>
      <c r="C373" s="150"/>
      <c r="D373" s="150"/>
      <c r="E373" s="150"/>
      <c r="F373" s="150"/>
      <c r="G373" s="150"/>
      <c r="H373" s="150"/>
      <c r="I373" s="150"/>
    </row>
  </sheetData>
  <mergeCells count="65">
    <mergeCell ref="A216:B216"/>
    <mergeCell ref="A220:B220"/>
    <mergeCell ref="A222:I222"/>
    <mergeCell ref="A190:B190"/>
    <mergeCell ref="A195:B195"/>
    <mergeCell ref="A198:B198"/>
    <mergeCell ref="A205:B205"/>
    <mergeCell ref="A209:B209"/>
    <mergeCell ref="A214:B214"/>
    <mergeCell ref="A189:I189"/>
    <mergeCell ref="A148:B148"/>
    <mergeCell ref="A152:B152"/>
    <mergeCell ref="A154:B154"/>
    <mergeCell ref="A158:I158"/>
    <mergeCell ref="A159:B159"/>
    <mergeCell ref="A164:B164"/>
    <mergeCell ref="A167:B167"/>
    <mergeCell ref="A174:B174"/>
    <mergeCell ref="A178:B178"/>
    <mergeCell ref="A183:B183"/>
    <mergeCell ref="A185:B185"/>
    <mergeCell ref="A144:B144"/>
    <mergeCell ref="A97:I97"/>
    <mergeCell ref="A102:B102"/>
    <mergeCell ref="A105:B105"/>
    <mergeCell ref="A112:B112"/>
    <mergeCell ref="A116:B116"/>
    <mergeCell ref="A121:B121"/>
    <mergeCell ref="A123:B123"/>
    <mergeCell ref="A127:I127"/>
    <mergeCell ref="A128:B128"/>
    <mergeCell ref="A133:B133"/>
    <mergeCell ref="A136:B136"/>
    <mergeCell ref="A93:B93"/>
    <mergeCell ref="A52:B52"/>
    <mergeCell ref="A56:B56"/>
    <mergeCell ref="A61:B61"/>
    <mergeCell ref="A63:B63"/>
    <mergeCell ref="A67:I67"/>
    <mergeCell ref="A68:B68"/>
    <mergeCell ref="A73:B73"/>
    <mergeCell ref="A76:B76"/>
    <mergeCell ref="A83:B83"/>
    <mergeCell ref="A87:B87"/>
    <mergeCell ref="A91:B91"/>
    <mergeCell ref="A45:B45"/>
    <mergeCell ref="A4:I4"/>
    <mergeCell ref="A5:B5"/>
    <mergeCell ref="A10:B10"/>
    <mergeCell ref="A14:B14"/>
    <mergeCell ref="A21:B21"/>
    <mergeCell ref="A25:B25"/>
    <mergeCell ref="A30:B30"/>
    <mergeCell ref="A32:B32"/>
    <mergeCell ref="A36:I36"/>
    <mergeCell ref="A37:B37"/>
    <mergeCell ref="A42:B42"/>
    <mergeCell ref="A1:I1"/>
    <mergeCell ref="A2:A3"/>
    <mergeCell ref="B2:B3"/>
    <mergeCell ref="C2:C3"/>
    <mergeCell ref="D2:F2"/>
    <mergeCell ref="G2:G3"/>
    <mergeCell ref="H2:H3"/>
    <mergeCell ref="I2:I3"/>
  </mergeCells>
  <pageMargins left="0.70866141732283472" right="0.11811023622047245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autoPageBreaks="0" fitToPage="1"/>
  </sheetPr>
  <dimension ref="A1:J233"/>
  <sheetViews>
    <sheetView workbookViewId="0">
      <selection sqref="A1:J4"/>
    </sheetView>
  </sheetViews>
  <sheetFormatPr defaultRowHeight="11.25" x14ac:dyDescent="0.2"/>
  <cols>
    <col min="1" max="2" width="12.28515625" style="203" customWidth="1"/>
    <col min="3" max="3" width="34.85546875" style="203" customWidth="1"/>
    <col min="4" max="4" width="12.85546875" style="203" customWidth="1"/>
    <col min="5" max="10" width="12.28515625" style="203" customWidth="1"/>
    <col min="11" max="256" width="9.140625" style="203" customWidth="1"/>
    <col min="257" max="257" width="10.42578125" style="203" customWidth="1"/>
    <col min="258" max="259" width="11" style="203" customWidth="1"/>
    <col min="260" max="260" width="6.5703125" style="203" customWidth="1"/>
    <col min="261" max="265" width="10" style="203" customWidth="1"/>
    <col min="266" max="266" width="10.85546875" style="203" customWidth="1"/>
    <col min="267" max="512" width="9.140625" style="203" customWidth="1"/>
    <col min="513" max="513" width="10.42578125" style="203" customWidth="1"/>
    <col min="514" max="515" width="11" style="203" customWidth="1"/>
    <col min="516" max="516" width="6.5703125" style="203" customWidth="1"/>
    <col min="517" max="521" width="10" style="203" customWidth="1"/>
    <col min="522" max="522" width="10.85546875" style="203" customWidth="1"/>
    <col min="523" max="768" width="9.140625" style="203" customWidth="1"/>
    <col min="769" max="769" width="10.42578125" style="203" customWidth="1"/>
    <col min="770" max="771" width="11" style="203" customWidth="1"/>
    <col min="772" max="772" width="6.5703125" style="203" customWidth="1"/>
    <col min="773" max="777" width="10" style="203" customWidth="1"/>
    <col min="778" max="778" width="10.85546875" style="203" customWidth="1"/>
    <col min="779" max="1024" width="9.140625" style="203" customWidth="1"/>
    <col min="1025" max="1025" width="10.42578125" style="203" customWidth="1"/>
    <col min="1026" max="1027" width="11" style="203" customWidth="1"/>
    <col min="1028" max="1028" width="6.5703125" style="203" customWidth="1"/>
    <col min="1029" max="1033" width="10" style="203" customWidth="1"/>
    <col min="1034" max="1034" width="10.85546875" style="203" customWidth="1"/>
    <col min="1035" max="1280" width="9.140625" style="203" customWidth="1"/>
    <col min="1281" max="1281" width="10.42578125" style="203" customWidth="1"/>
    <col min="1282" max="1283" width="11" style="203" customWidth="1"/>
    <col min="1284" max="1284" width="6.5703125" style="203" customWidth="1"/>
    <col min="1285" max="1289" width="10" style="203" customWidth="1"/>
    <col min="1290" max="1290" width="10.85546875" style="203" customWidth="1"/>
    <col min="1291" max="1536" width="9.140625" style="203" customWidth="1"/>
    <col min="1537" max="1537" width="10.42578125" style="203" customWidth="1"/>
    <col min="1538" max="1539" width="11" style="203" customWidth="1"/>
    <col min="1540" max="1540" width="6.5703125" style="203" customWidth="1"/>
    <col min="1541" max="1545" width="10" style="203" customWidth="1"/>
    <col min="1546" max="1546" width="10.85546875" style="203" customWidth="1"/>
    <col min="1547" max="1792" width="9.140625" style="203" customWidth="1"/>
    <col min="1793" max="1793" width="10.42578125" style="203" customWidth="1"/>
    <col min="1794" max="1795" width="11" style="203" customWidth="1"/>
    <col min="1796" max="1796" width="6.5703125" style="203" customWidth="1"/>
    <col min="1797" max="1801" width="10" style="203" customWidth="1"/>
    <col min="1802" max="1802" width="10.85546875" style="203" customWidth="1"/>
    <col min="1803" max="2048" width="9.140625" style="203" customWidth="1"/>
    <col min="2049" max="2049" width="10.42578125" style="203" customWidth="1"/>
    <col min="2050" max="2051" width="11" style="203" customWidth="1"/>
    <col min="2052" max="2052" width="6.5703125" style="203" customWidth="1"/>
    <col min="2053" max="2057" width="10" style="203" customWidth="1"/>
    <col min="2058" max="2058" width="10.85546875" style="203" customWidth="1"/>
    <col min="2059" max="2304" width="9.140625" style="203" customWidth="1"/>
    <col min="2305" max="2305" width="10.42578125" style="203" customWidth="1"/>
    <col min="2306" max="2307" width="11" style="203" customWidth="1"/>
    <col min="2308" max="2308" width="6.5703125" style="203" customWidth="1"/>
    <col min="2309" max="2313" width="10" style="203" customWidth="1"/>
    <col min="2314" max="2314" width="10.85546875" style="203" customWidth="1"/>
    <col min="2315" max="2560" width="9.140625" style="203" customWidth="1"/>
    <col min="2561" max="2561" width="10.42578125" style="203" customWidth="1"/>
    <col min="2562" max="2563" width="11" style="203" customWidth="1"/>
    <col min="2564" max="2564" width="6.5703125" style="203" customWidth="1"/>
    <col min="2565" max="2569" width="10" style="203" customWidth="1"/>
    <col min="2570" max="2570" width="10.85546875" style="203" customWidth="1"/>
    <col min="2571" max="2816" width="9.140625" style="203" customWidth="1"/>
    <col min="2817" max="2817" width="10.42578125" style="203" customWidth="1"/>
    <col min="2818" max="2819" width="11" style="203" customWidth="1"/>
    <col min="2820" max="2820" width="6.5703125" style="203" customWidth="1"/>
    <col min="2821" max="2825" width="10" style="203" customWidth="1"/>
    <col min="2826" max="2826" width="10.85546875" style="203" customWidth="1"/>
    <col min="2827" max="3072" width="9.140625" style="203" customWidth="1"/>
    <col min="3073" max="3073" width="10.42578125" style="203" customWidth="1"/>
    <col min="3074" max="3075" width="11" style="203" customWidth="1"/>
    <col min="3076" max="3076" width="6.5703125" style="203" customWidth="1"/>
    <col min="3077" max="3081" width="10" style="203" customWidth="1"/>
    <col min="3082" max="3082" width="10.85546875" style="203" customWidth="1"/>
    <col min="3083" max="3328" width="9.140625" style="203" customWidth="1"/>
    <col min="3329" max="3329" width="10.42578125" style="203" customWidth="1"/>
    <col min="3330" max="3331" width="11" style="203" customWidth="1"/>
    <col min="3332" max="3332" width="6.5703125" style="203" customWidth="1"/>
    <col min="3333" max="3337" width="10" style="203" customWidth="1"/>
    <col min="3338" max="3338" width="10.85546875" style="203" customWidth="1"/>
    <col min="3339" max="3584" width="9.140625" style="203" customWidth="1"/>
    <col min="3585" max="3585" width="10.42578125" style="203" customWidth="1"/>
    <col min="3586" max="3587" width="11" style="203" customWidth="1"/>
    <col min="3588" max="3588" width="6.5703125" style="203" customWidth="1"/>
    <col min="3589" max="3593" width="10" style="203" customWidth="1"/>
    <col min="3594" max="3594" width="10.85546875" style="203" customWidth="1"/>
    <col min="3595" max="3840" width="9.140625" style="203" customWidth="1"/>
    <col min="3841" max="3841" width="10.42578125" style="203" customWidth="1"/>
    <col min="3842" max="3843" width="11" style="203" customWidth="1"/>
    <col min="3844" max="3844" width="6.5703125" style="203" customWidth="1"/>
    <col min="3845" max="3849" width="10" style="203" customWidth="1"/>
    <col min="3850" max="3850" width="10.85546875" style="203" customWidth="1"/>
    <col min="3851" max="4096" width="9.140625" style="203" customWidth="1"/>
    <col min="4097" max="4097" width="10.42578125" style="203" customWidth="1"/>
    <col min="4098" max="4099" width="11" style="203" customWidth="1"/>
    <col min="4100" max="4100" width="6.5703125" style="203" customWidth="1"/>
    <col min="4101" max="4105" width="10" style="203" customWidth="1"/>
    <col min="4106" max="4106" width="10.85546875" style="203" customWidth="1"/>
    <col min="4107" max="4352" width="9.140625" style="203" customWidth="1"/>
    <col min="4353" max="4353" width="10.42578125" style="203" customWidth="1"/>
    <col min="4354" max="4355" width="11" style="203" customWidth="1"/>
    <col min="4356" max="4356" width="6.5703125" style="203" customWidth="1"/>
    <col min="4357" max="4361" width="10" style="203" customWidth="1"/>
    <col min="4362" max="4362" width="10.85546875" style="203" customWidth="1"/>
    <col min="4363" max="4608" width="9.140625" style="203" customWidth="1"/>
    <col min="4609" max="4609" width="10.42578125" style="203" customWidth="1"/>
    <col min="4610" max="4611" width="11" style="203" customWidth="1"/>
    <col min="4612" max="4612" width="6.5703125" style="203" customWidth="1"/>
    <col min="4613" max="4617" width="10" style="203" customWidth="1"/>
    <col min="4618" max="4618" width="10.85546875" style="203" customWidth="1"/>
    <col min="4619" max="4864" width="9.140625" style="203" customWidth="1"/>
    <col min="4865" max="4865" width="10.42578125" style="203" customWidth="1"/>
    <col min="4866" max="4867" width="11" style="203" customWidth="1"/>
    <col min="4868" max="4868" width="6.5703125" style="203" customWidth="1"/>
    <col min="4869" max="4873" width="10" style="203" customWidth="1"/>
    <col min="4874" max="4874" width="10.85546875" style="203" customWidth="1"/>
    <col min="4875" max="5120" width="9.140625" style="203" customWidth="1"/>
    <col min="5121" max="5121" width="10.42578125" style="203" customWidth="1"/>
    <col min="5122" max="5123" width="11" style="203" customWidth="1"/>
    <col min="5124" max="5124" width="6.5703125" style="203" customWidth="1"/>
    <col min="5125" max="5129" width="10" style="203" customWidth="1"/>
    <col min="5130" max="5130" width="10.85546875" style="203" customWidth="1"/>
    <col min="5131" max="5376" width="9.140625" style="203" customWidth="1"/>
    <col min="5377" max="5377" width="10.42578125" style="203" customWidth="1"/>
    <col min="5378" max="5379" width="11" style="203" customWidth="1"/>
    <col min="5380" max="5380" width="6.5703125" style="203" customWidth="1"/>
    <col min="5381" max="5385" width="10" style="203" customWidth="1"/>
    <col min="5386" max="5386" width="10.85546875" style="203" customWidth="1"/>
    <col min="5387" max="5632" width="9.140625" style="203" customWidth="1"/>
    <col min="5633" max="5633" width="10.42578125" style="203" customWidth="1"/>
    <col min="5634" max="5635" width="11" style="203" customWidth="1"/>
    <col min="5636" max="5636" width="6.5703125" style="203" customWidth="1"/>
    <col min="5637" max="5641" width="10" style="203" customWidth="1"/>
    <col min="5642" max="5642" width="10.85546875" style="203" customWidth="1"/>
    <col min="5643" max="5888" width="9.140625" style="203" customWidth="1"/>
    <col min="5889" max="5889" width="10.42578125" style="203" customWidth="1"/>
    <col min="5890" max="5891" width="11" style="203" customWidth="1"/>
    <col min="5892" max="5892" width="6.5703125" style="203" customWidth="1"/>
    <col min="5893" max="5897" width="10" style="203" customWidth="1"/>
    <col min="5898" max="5898" width="10.85546875" style="203" customWidth="1"/>
    <col min="5899" max="6144" width="9.140625" style="203" customWidth="1"/>
    <col min="6145" max="6145" width="10.42578125" style="203" customWidth="1"/>
    <col min="6146" max="6147" width="11" style="203" customWidth="1"/>
    <col min="6148" max="6148" width="6.5703125" style="203" customWidth="1"/>
    <col min="6149" max="6153" width="10" style="203" customWidth="1"/>
    <col min="6154" max="6154" width="10.85546875" style="203" customWidth="1"/>
    <col min="6155" max="6400" width="9.140625" style="203" customWidth="1"/>
    <col min="6401" max="6401" width="10.42578125" style="203" customWidth="1"/>
    <col min="6402" max="6403" width="11" style="203" customWidth="1"/>
    <col min="6404" max="6404" width="6.5703125" style="203" customWidth="1"/>
    <col min="6405" max="6409" width="10" style="203" customWidth="1"/>
    <col min="6410" max="6410" width="10.85546875" style="203" customWidth="1"/>
    <col min="6411" max="6656" width="9.140625" style="203" customWidth="1"/>
    <col min="6657" max="6657" width="10.42578125" style="203" customWidth="1"/>
    <col min="6658" max="6659" width="11" style="203" customWidth="1"/>
    <col min="6660" max="6660" width="6.5703125" style="203" customWidth="1"/>
    <col min="6661" max="6665" width="10" style="203" customWidth="1"/>
    <col min="6666" max="6666" width="10.85546875" style="203" customWidth="1"/>
    <col min="6667" max="6912" width="9.140625" style="203" customWidth="1"/>
    <col min="6913" max="6913" width="10.42578125" style="203" customWidth="1"/>
    <col min="6914" max="6915" width="11" style="203" customWidth="1"/>
    <col min="6916" max="6916" width="6.5703125" style="203" customWidth="1"/>
    <col min="6917" max="6921" width="10" style="203" customWidth="1"/>
    <col min="6922" max="6922" width="10.85546875" style="203" customWidth="1"/>
    <col min="6923" max="7168" width="9.140625" style="203" customWidth="1"/>
    <col min="7169" max="7169" width="10.42578125" style="203" customWidth="1"/>
    <col min="7170" max="7171" width="11" style="203" customWidth="1"/>
    <col min="7172" max="7172" width="6.5703125" style="203" customWidth="1"/>
    <col min="7173" max="7177" width="10" style="203" customWidth="1"/>
    <col min="7178" max="7178" width="10.85546875" style="203" customWidth="1"/>
    <col min="7179" max="7424" width="9.140625" style="203" customWidth="1"/>
    <col min="7425" max="7425" width="10.42578125" style="203" customWidth="1"/>
    <col min="7426" max="7427" width="11" style="203" customWidth="1"/>
    <col min="7428" max="7428" width="6.5703125" style="203" customWidth="1"/>
    <col min="7429" max="7433" width="10" style="203" customWidth="1"/>
    <col min="7434" max="7434" width="10.85546875" style="203" customWidth="1"/>
    <col min="7435" max="7680" width="9.140625" style="203" customWidth="1"/>
    <col min="7681" max="7681" width="10.42578125" style="203" customWidth="1"/>
    <col min="7682" max="7683" width="11" style="203" customWidth="1"/>
    <col min="7684" max="7684" width="6.5703125" style="203" customWidth="1"/>
    <col min="7685" max="7689" width="10" style="203" customWidth="1"/>
    <col min="7690" max="7690" width="10.85546875" style="203" customWidth="1"/>
    <col min="7691" max="7936" width="9.140625" style="203" customWidth="1"/>
    <col min="7937" max="7937" width="10.42578125" style="203" customWidth="1"/>
    <col min="7938" max="7939" width="11" style="203" customWidth="1"/>
    <col min="7940" max="7940" width="6.5703125" style="203" customWidth="1"/>
    <col min="7941" max="7945" width="10" style="203" customWidth="1"/>
    <col min="7946" max="7946" width="10.85546875" style="203" customWidth="1"/>
    <col min="7947" max="8192" width="9.140625" style="203" customWidth="1"/>
    <col min="8193" max="8193" width="10.42578125" style="203" customWidth="1"/>
    <col min="8194" max="8195" width="11" style="203" customWidth="1"/>
    <col min="8196" max="8196" width="6.5703125" style="203" customWidth="1"/>
    <col min="8197" max="8201" width="10" style="203" customWidth="1"/>
    <col min="8202" max="8202" width="10.85546875" style="203" customWidth="1"/>
    <col min="8203" max="8448" width="9.140625" style="203" customWidth="1"/>
    <col min="8449" max="8449" width="10.42578125" style="203" customWidth="1"/>
    <col min="8450" max="8451" width="11" style="203" customWidth="1"/>
    <col min="8452" max="8452" width="6.5703125" style="203" customWidth="1"/>
    <col min="8453" max="8457" width="10" style="203" customWidth="1"/>
    <col min="8458" max="8458" width="10.85546875" style="203" customWidth="1"/>
    <col min="8459" max="8704" width="9.140625" style="203" customWidth="1"/>
    <col min="8705" max="8705" width="10.42578125" style="203" customWidth="1"/>
    <col min="8706" max="8707" width="11" style="203" customWidth="1"/>
    <col min="8708" max="8708" width="6.5703125" style="203" customWidth="1"/>
    <col min="8709" max="8713" width="10" style="203" customWidth="1"/>
    <col min="8714" max="8714" width="10.85546875" style="203" customWidth="1"/>
    <col min="8715" max="8960" width="9.140625" style="203" customWidth="1"/>
    <col min="8961" max="8961" width="10.42578125" style="203" customWidth="1"/>
    <col min="8962" max="8963" width="11" style="203" customWidth="1"/>
    <col min="8964" max="8964" width="6.5703125" style="203" customWidth="1"/>
    <col min="8965" max="8969" width="10" style="203" customWidth="1"/>
    <col min="8970" max="8970" width="10.85546875" style="203" customWidth="1"/>
    <col min="8971" max="9216" width="9.140625" style="203" customWidth="1"/>
    <col min="9217" max="9217" width="10.42578125" style="203" customWidth="1"/>
    <col min="9218" max="9219" width="11" style="203" customWidth="1"/>
    <col min="9220" max="9220" width="6.5703125" style="203" customWidth="1"/>
    <col min="9221" max="9225" width="10" style="203" customWidth="1"/>
    <col min="9226" max="9226" width="10.85546875" style="203" customWidth="1"/>
    <col min="9227" max="9472" width="9.140625" style="203" customWidth="1"/>
    <col min="9473" max="9473" width="10.42578125" style="203" customWidth="1"/>
    <col min="9474" max="9475" width="11" style="203" customWidth="1"/>
    <col min="9476" max="9476" width="6.5703125" style="203" customWidth="1"/>
    <col min="9477" max="9481" width="10" style="203" customWidth="1"/>
    <col min="9482" max="9482" width="10.85546875" style="203" customWidth="1"/>
    <col min="9483" max="9728" width="9.140625" style="203" customWidth="1"/>
    <col min="9729" max="9729" width="10.42578125" style="203" customWidth="1"/>
    <col min="9730" max="9731" width="11" style="203" customWidth="1"/>
    <col min="9732" max="9732" width="6.5703125" style="203" customWidth="1"/>
    <col min="9733" max="9737" width="10" style="203" customWidth="1"/>
    <col min="9738" max="9738" width="10.85546875" style="203" customWidth="1"/>
    <col min="9739" max="9984" width="9.140625" style="203" customWidth="1"/>
    <col min="9985" max="9985" width="10.42578125" style="203" customWidth="1"/>
    <col min="9986" max="9987" width="11" style="203" customWidth="1"/>
    <col min="9988" max="9988" width="6.5703125" style="203" customWidth="1"/>
    <col min="9989" max="9993" width="10" style="203" customWidth="1"/>
    <col min="9994" max="9994" width="10.85546875" style="203" customWidth="1"/>
    <col min="9995" max="10240" width="9.140625" style="203" customWidth="1"/>
    <col min="10241" max="10241" width="10.42578125" style="203" customWidth="1"/>
    <col min="10242" max="10243" width="11" style="203" customWidth="1"/>
    <col min="10244" max="10244" width="6.5703125" style="203" customWidth="1"/>
    <col min="10245" max="10249" width="10" style="203" customWidth="1"/>
    <col min="10250" max="10250" width="10.85546875" style="203" customWidth="1"/>
    <col min="10251" max="10496" width="9.140625" style="203" customWidth="1"/>
    <col min="10497" max="10497" width="10.42578125" style="203" customWidth="1"/>
    <col min="10498" max="10499" width="11" style="203" customWidth="1"/>
    <col min="10500" max="10500" width="6.5703125" style="203" customWidth="1"/>
    <col min="10501" max="10505" width="10" style="203" customWidth="1"/>
    <col min="10506" max="10506" width="10.85546875" style="203" customWidth="1"/>
    <col min="10507" max="10752" width="9.140625" style="203" customWidth="1"/>
    <col min="10753" max="10753" width="10.42578125" style="203" customWidth="1"/>
    <col min="10754" max="10755" width="11" style="203" customWidth="1"/>
    <col min="10756" max="10756" width="6.5703125" style="203" customWidth="1"/>
    <col min="10757" max="10761" width="10" style="203" customWidth="1"/>
    <col min="10762" max="10762" width="10.85546875" style="203" customWidth="1"/>
    <col min="10763" max="11008" width="9.140625" style="203" customWidth="1"/>
    <col min="11009" max="11009" width="10.42578125" style="203" customWidth="1"/>
    <col min="11010" max="11011" width="11" style="203" customWidth="1"/>
    <col min="11012" max="11012" width="6.5703125" style="203" customWidth="1"/>
    <col min="11013" max="11017" width="10" style="203" customWidth="1"/>
    <col min="11018" max="11018" width="10.85546875" style="203" customWidth="1"/>
    <col min="11019" max="11264" width="9.140625" style="203" customWidth="1"/>
    <col min="11265" max="11265" width="10.42578125" style="203" customWidth="1"/>
    <col min="11266" max="11267" width="11" style="203" customWidth="1"/>
    <col min="11268" max="11268" width="6.5703125" style="203" customWidth="1"/>
    <col min="11269" max="11273" width="10" style="203" customWidth="1"/>
    <col min="11274" max="11274" width="10.85546875" style="203" customWidth="1"/>
    <col min="11275" max="11520" width="9.140625" style="203" customWidth="1"/>
    <col min="11521" max="11521" width="10.42578125" style="203" customWidth="1"/>
    <col min="11522" max="11523" width="11" style="203" customWidth="1"/>
    <col min="11524" max="11524" width="6.5703125" style="203" customWidth="1"/>
    <col min="11525" max="11529" width="10" style="203" customWidth="1"/>
    <col min="11530" max="11530" width="10.85546875" style="203" customWidth="1"/>
    <col min="11531" max="11776" width="9.140625" style="203" customWidth="1"/>
    <col min="11777" max="11777" width="10.42578125" style="203" customWidth="1"/>
    <col min="11778" max="11779" width="11" style="203" customWidth="1"/>
    <col min="11780" max="11780" width="6.5703125" style="203" customWidth="1"/>
    <col min="11781" max="11785" width="10" style="203" customWidth="1"/>
    <col min="11786" max="11786" width="10.85546875" style="203" customWidth="1"/>
    <col min="11787" max="12032" width="9.140625" style="203" customWidth="1"/>
    <col min="12033" max="12033" width="10.42578125" style="203" customWidth="1"/>
    <col min="12034" max="12035" width="11" style="203" customWidth="1"/>
    <col min="12036" max="12036" width="6.5703125" style="203" customWidth="1"/>
    <col min="12037" max="12041" width="10" style="203" customWidth="1"/>
    <col min="12042" max="12042" width="10.85546875" style="203" customWidth="1"/>
    <col min="12043" max="12288" width="9.140625" style="203" customWidth="1"/>
    <col min="12289" max="12289" width="10.42578125" style="203" customWidth="1"/>
    <col min="12290" max="12291" width="11" style="203" customWidth="1"/>
    <col min="12292" max="12292" width="6.5703125" style="203" customWidth="1"/>
    <col min="12293" max="12297" width="10" style="203" customWidth="1"/>
    <col min="12298" max="12298" width="10.85546875" style="203" customWidth="1"/>
    <col min="12299" max="12544" width="9.140625" style="203" customWidth="1"/>
    <col min="12545" max="12545" width="10.42578125" style="203" customWidth="1"/>
    <col min="12546" max="12547" width="11" style="203" customWidth="1"/>
    <col min="12548" max="12548" width="6.5703125" style="203" customWidth="1"/>
    <col min="12549" max="12553" width="10" style="203" customWidth="1"/>
    <col min="12554" max="12554" width="10.85546875" style="203" customWidth="1"/>
    <col min="12555" max="12800" width="9.140625" style="203" customWidth="1"/>
    <col min="12801" max="12801" width="10.42578125" style="203" customWidth="1"/>
    <col min="12802" max="12803" width="11" style="203" customWidth="1"/>
    <col min="12804" max="12804" width="6.5703125" style="203" customWidth="1"/>
    <col min="12805" max="12809" width="10" style="203" customWidth="1"/>
    <col min="12810" max="12810" width="10.85546875" style="203" customWidth="1"/>
    <col min="12811" max="13056" width="9.140625" style="203" customWidth="1"/>
    <col min="13057" max="13057" width="10.42578125" style="203" customWidth="1"/>
    <col min="13058" max="13059" width="11" style="203" customWidth="1"/>
    <col min="13060" max="13060" width="6.5703125" style="203" customWidth="1"/>
    <col min="13061" max="13065" width="10" style="203" customWidth="1"/>
    <col min="13066" max="13066" width="10.85546875" style="203" customWidth="1"/>
    <col min="13067" max="13312" width="9.140625" style="203" customWidth="1"/>
    <col min="13313" max="13313" width="10.42578125" style="203" customWidth="1"/>
    <col min="13314" max="13315" width="11" style="203" customWidth="1"/>
    <col min="13316" max="13316" width="6.5703125" style="203" customWidth="1"/>
    <col min="13317" max="13321" width="10" style="203" customWidth="1"/>
    <col min="13322" max="13322" width="10.85546875" style="203" customWidth="1"/>
    <col min="13323" max="13568" width="9.140625" style="203" customWidth="1"/>
    <col min="13569" max="13569" width="10.42578125" style="203" customWidth="1"/>
    <col min="13570" max="13571" width="11" style="203" customWidth="1"/>
    <col min="13572" max="13572" width="6.5703125" style="203" customWidth="1"/>
    <col min="13573" max="13577" width="10" style="203" customWidth="1"/>
    <col min="13578" max="13578" width="10.85546875" style="203" customWidth="1"/>
    <col min="13579" max="13824" width="9.140625" style="203" customWidth="1"/>
    <col min="13825" max="13825" width="10.42578125" style="203" customWidth="1"/>
    <col min="13826" max="13827" width="11" style="203" customWidth="1"/>
    <col min="13828" max="13828" width="6.5703125" style="203" customWidth="1"/>
    <col min="13829" max="13833" width="10" style="203" customWidth="1"/>
    <col min="13834" max="13834" width="10.85546875" style="203" customWidth="1"/>
    <col min="13835" max="14080" width="9.140625" style="203" customWidth="1"/>
    <col min="14081" max="14081" width="10.42578125" style="203" customWidth="1"/>
    <col min="14082" max="14083" width="11" style="203" customWidth="1"/>
    <col min="14084" max="14084" width="6.5703125" style="203" customWidth="1"/>
    <col min="14085" max="14089" width="10" style="203" customWidth="1"/>
    <col min="14090" max="14090" width="10.85546875" style="203" customWidth="1"/>
    <col min="14091" max="14336" width="9.140625" style="203" customWidth="1"/>
    <col min="14337" max="14337" width="10.42578125" style="203" customWidth="1"/>
    <col min="14338" max="14339" width="11" style="203" customWidth="1"/>
    <col min="14340" max="14340" width="6.5703125" style="203" customWidth="1"/>
    <col min="14341" max="14345" width="10" style="203" customWidth="1"/>
    <col min="14346" max="14346" width="10.85546875" style="203" customWidth="1"/>
    <col min="14347" max="14592" width="9.140625" style="203" customWidth="1"/>
    <col min="14593" max="14593" width="10.42578125" style="203" customWidth="1"/>
    <col min="14594" max="14595" width="11" style="203" customWidth="1"/>
    <col min="14596" max="14596" width="6.5703125" style="203" customWidth="1"/>
    <col min="14597" max="14601" width="10" style="203" customWidth="1"/>
    <col min="14602" max="14602" width="10.85546875" style="203" customWidth="1"/>
    <col min="14603" max="14848" width="9.140625" style="203" customWidth="1"/>
    <col min="14849" max="14849" width="10.42578125" style="203" customWidth="1"/>
    <col min="14850" max="14851" width="11" style="203" customWidth="1"/>
    <col min="14852" max="14852" width="6.5703125" style="203" customWidth="1"/>
    <col min="14853" max="14857" width="10" style="203" customWidth="1"/>
    <col min="14858" max="14858" width="10.85546875" style="203" customWidth="1"/>
    <col min="14859" max="15104" width="9.140625" style="203" customWidth="1"/>
    <col min="15105" max="15105" width="10.42578125" style="203" customWidth="1"/>
    <col min="15106" max="15107" width="11" style="203" customWidth="1"/>
    <col min="15108" max="15108" width="6.5703125" style="203" customWidth="1"/>
    <col min="15109" max="15113" width="10" style="203" customWidth="1"/>
    <col min="15114" max="15114" width="10.85546875" style="203" customWidth="1"/>
    <col min="15115" max="15360" width="9.140625" style="203" customWidth="1"/>
    <col min="15361" max="15361" width="10.42578125" style="203" customWidth="1"/>
    <col min="15362" max="15363" width="11" style="203" customWidth="1"/>
    <col min="15364" max="15364" width="6.5703125" style="203" customWidth="1"/>
    <col min="15365" max="15369" width="10" style="203" customWidth="1"/>
    <col min="15370" max="15370" width="10.85546875" style="203" customWidth="1"/>
    <col min="15371" max="15616" width="9.140625" style="203" customWidth="1"/>
    <col min="15617" max="15617" width="10.42578125" style="203" customWidth="1"/>
    <col min="15618" max="15619" width="11" style="203" customWidth="1"/>
    <col min="15620" max="15620" width="6.5703125" style="203" customWidth="1"/>
    <col min="15621" max="15625" width="10" style="203" customWidth="1"/>
    <col min="15626" max="15626" width="10.85546875" style="203" customWidth="1"/>
    <col min="15627" max="15872" width="9.140625" style="203" customWidth="1"/>
    <col min="15873" max="15873" width="10.42578125" style="203" customWidth="1"/>
    <col min="15874" max="15875" width="11" style="203" customWidth="1"/>
    <col min="15876" max="15876" width="6.5703125" style="203" customWidth="1"/>
    <col min="15877" max="15881" width="10" style="203" customWidth="1"/>
    <col min="15882" max="15882" width="10.85546875" style="203" customWidth="1"/>
    <col min="15883" max="16128" width="9.140625" style="203" customWidth="1"/>
    <col min="16129" max="16129" width="10.42578125" style="203" customWidth="1"/>
    <col min="16130" max="16131" width="11" style="203" customWidth="1"/>
    <col min="16132" max="16132" width="6.5703125" style="203" customWidth="1"/>
    <col min="16133" max="16137" width="10" style="203" customWidth="1"/>
    <col min="16138" max="16138" width="10.85546875" style="203" customWidth="1"/>
    <col min="16139" max="16384" width="9.140625" style="203" customWidth="1"/>
  </cols>
  <sheetData>
    <row r="1" spans="1:10" ht="11.25" customHeight="1" x14ac:dyDescent="0.2">
      <c r="A1" s="313" t="s">
        <v>981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0" ht="15.75" customHeight="1" x14ac:dyDescent="0.2">
      <c r="A2" s="314"/>
      <c r="B2" s="314"/>
      <c r="C2" s="314"/>
      <c r="D2" s="314"/>
      <c r="E2" s="314"/>
      <c r="F2" s="314"/>
      <c r="G2" s="314"/>
      <c r="H2" s="314"/>
      <c r="I2" s="314"/>
      <c r="J2" s="314"/>
    </row>
    <row r="3" spans="1:10" ht="11.25" customHeight="1" x14ac:dyDescent="0.2">
      <c r="A3" s="314"/>
      <c r="B3" s="314"/>
      <c r="C3" s="314"/>
      <c r="D3" s="314"/>
      <c r="E3" s="314"/>
      <c r="F3" s="314"/>
      <c r="G3" s="314"/>
      <c r="H3" s="314"/>
      <c r="I3" s="314"/>
      <c r="J3" s="314"/>
    </row>
    <row r="4" spans="1:10" ht="31.5" customHeight="1" x14ac:dyDescent="0.2">
      <c r="A4" s="314"/>
      <c r="B4" s="314"/>
      <c r="C4" s="314"/>
      <c r="D4" s="314"/>
      <c r="E4" s="314"/>
      <c r="F4" s="314"/>
      <c r="G4" s="314"/>
      <c r="H4" s="314"/>
      <c r="I4" s="314"/>
      <c r="J4" s="314"/>
    </row>
    <row r="5" spans="1:10" ht="12" customHeight="1" x14ac:dyDescent="0.25">
      <c r="A5" s="311" t="s">
        <v>511</v>
      </c>
      <c r="B5" s="311"/>
      <c r="C5" s="311"/>
      <c r="D5" s="217" t="s">
        <v>512</v>
      </c>
      <c r="E5" s="217" t="s">
        <v>513</v>
      </c>
      <c r="F5" s="218"/>
      <c r="G5" s="218"/>
      <c r="H5" s="217" t="s">
        <v>514</v>
      </c>
      <c r="I5" s="312" t="s">
        <v>515</v>
      </c>
      <c r="J5" s="312"/>
    </row>
    <row r="6" spans="1:10" ht="11.25" customHeight="1" x14ac:dyDescent="0.25">
      <c r="A6" s="218"/>
      <c r="B6" s="218"/>
      <c r="C6" s="218"/>
      <c r="D6" s="217" t="s">
        <v>516</v>
      </c>
      <c r="E6" s="219" t="s">
        <v>517</v>
      </c>
      <c r="F6" s="218"/>
      <c r="G6" s="218"/>
      <c r="H6" s="217" t="s">
        <v>518</v>
      </c>
      <c r="I6" s="312" t="s">
        <v>519</v>
      </c>
      <c r="J6" s="312"/>
    </row>
    <row r="7" spans="1:10" ht="19.5" customHeight="1" x14ac:dyDescent="0.2">
      <c r="A7" s="315" t="s">
        <v>520</v>
      </c>
      <c r="B7" s="315" t="s">
        <v>2</v>
      </c>
      <c r="C7" s="315"/>
      <c r="D7" s="315" t="s">
        <v>521</v>
      </c>
      <c r="E7" s="321" t="s">
        <v>522</v>
      </c>
      <c r="F7" s="321"/>
      <c r="G7" s="321"/>
      <c r="H7" s="315" t="s">
        <v>523</v>
      </c>
      <c r="I7" s="315" t="s">
        <v>524</v>
      </c>
      <c r="J7" s="315" t="s">
        <v>525</v>
      </c>
    </row>
    <row r="8" spans="1:10" ht="21.75" customHeight="1" x14ac:dyDescent="0.2">
      <c r="A8" s="316"/>
      <c r="B8" s="319"/>
      <c r="C8" s="320"/>
      <c r="D8" s="316"/>
      <c r="E8" s="220" t="s">
        <v>526</v>
      </c>
      <c r="F8" s="220" t="s">
        <v>527</v>
      </c>
      <c r="G8" s="220" t="s">
        <v>528</v>
      </c>
      <c r="H8" s="316"/>
      <c r="I8" s="316"/>
      <c r="J8" s="316"/>
    </row>
    <row r="9" spans="1:10" ht="11.25" customHeight="1" x14ac:dyDescent="0.25">
      <c r="A9" s="317" t="s">
        <v>529</v>
      </c>
      <c r="B9" s="317"/>
      <c r="C9" s="317"/>
      <c r="D9" s="221"/>
      <c r="E9" s="221"/>
      <c r="F9" s="221"/>
      <c r="G9" s="221"/>
      <c r="H9" s="221"/>
      <c r="I9" s="221"/>
      <c r="J9" s="222"/>
    </row>
    <row r="10" spans="1:10" ht="16.5" customHeight="1" x14ac:dyDescent="0.25">
      <c r="A10" s="218"/>
      <c r="B10" s="318" t="s">
        <v>530</v>
      </c>
      <c r="C10" s="318"/>
      <c r="D10" s="223" t="s">
        <v>531</v>
      </c>
      <c r="E10" s="224"/>
      <c r="F10" s="224"/>
      <c r="G10" s="224"/>
      <c r="H10" s="224"/>
      <c r="I10" s="224"/>
      <c r="J10" s="224" t="s">
        <v>532</v>
      </c>
    </row>
    <row r="11" spans="1:10" ht="21.75" customHeight="1" x14ac:dyDescent="0.25">
      <c r="A11" s="218"/>
      <c r="B11" s="318" t="s">
        <v>533</v>
      </c>
      <c r="C11" s="318"/>
      <c r="D11" s="223" t="s">
        <v>534</v>
      </c>
      <c r="E11" s="224"/>
      <c r="F11" s="224" t="s">
        <v>535</v>
      </c>
      <c r="G11" s="224"/>
      <c r="H11" s="224" t="s">
        <v>536</v>
      </c>
      <c r="I11" s="224"/>
      <c r="J11" s="224" t="s">
        <v>537</v>
      </c>
    </row>
    <row r="12" spans="1:10" ht="32.25" customHeight="1" x14ac:dyDescent="0.25">
      <c r="A12" s="218"/>
      <c r="B12" s="318" t="s">
        <v>538</v>
      </c>
      <c r="C12" s="318"/>
      <c r="D12" s="223" t="s">
        <v>539</v>
      </c>
      <c r="E12" s="224" t="s">
        <v>535</v>
      </c>
      <c r="F12" s="224" t="s">
        <v>534</v>
      </c>
      <c r="G12" s="224" t="s">
        <v>540</v>
      </c>
      <c r="H12" s="224" t="s">
        <v>541</v>
      </c>
      <c r="I12" s="224" t="s">
        <v>517</v>
      </c>
      <c r="J12" s="224" t="s">
        <v>542</v>
      </c>
    </row>
    <row r="13" spans="1:10" ht="18.75" customHeight="1" x14ac:dyDescent="0.25">
      <c r="A13" s="218"/>
      <c r="B13" s="318" t="s">
        <v>543</v>
      </c>
      <c r="C13" s="318"/>
      <c r="D13" s="223" t="s">
        <v>544</v>
      </c>
      <c r="E13" s="224" t="s">
        <v>545</v>
      </c>
      <c r="F13" s="224" t="s">
        <v>534</v>
      </c>
      <c r="G13" s="224"/>
      <c r="H13" s="224" t="s">
        <v>546</v>
      </c>
      <c r="I13" s="224"/>
      <c r="J13" s="224" t="s">
        <v>547</v>
      </c>
    </row>
    <row r="14" spans="1:10" ht="15" customHeight="1" x14ac:dyDescent="0.2">
      <c r="A14" s="322" t="s">
        <v>548</v>
      </c>
      <c r="B14" s="322"/>
      <c r="C14" s="322"/>
      <c r="D14" s="322"/>
      <c r="E14" s="224" t="s">
        <v>549</v>
      </c>
      <c r="F14" s="224" t="s">
        <v>550</v>
      </c>
      <c r="G14" s="224" t="s">
        <v>540</v>
      </c>
      <c r="H14" s="224" t="s">
        <v>551</v>
      </c>
      <c r="I14" s="224" t="s">
        <v>517</v>
      </c>
      <c r="J14" s="224"/>
    </row>
    <row r="15" spans="1:10" ht="15" customHeight="1" x14ac:dyDescent="0.25">
      <c r="A15" s="317" t="s">
        <v>552</v>
      </c>
      <c r="B15" s="317"/>
      <c r="C15" s="317"/>
      <c r="D15" s="221"/>
      <c r="E15" s="221"/>
      <c r="F15" s="221"/>
      <c r="G15" s="221"/>
      <c r="H15" s="221"/>
      <c r="I15" s="221"/>
      <c r="J15" s="222"/>
    </row>
    <row r="16" spans="1:10" ht="21.75" customHeight="1" x14ac:dyDescent="0.25">
      <c r="A16" s="218"/>
      <c r="B16" s="318" t="s">
        <v>553</v>
      </c>
      <c r="C16" s="318"/>
      <c r="D16" s="223" t="s">
        <v>554</v>
      </c>
      <c r="E16" s="224" t="s">
        <v>531</v>
      </c>
      <c r="F16" s="224" t="s">
        <v>555</v>
      </c>
      <c r="G16" s="224" t="s">
        <v>556</v>
      </c>
      <c r="H16" s="224" t="s">
        <v>557</v>
      </c>
      <c r="I16" s="224" t="s">
        <v>558</v>
      </c>
      <c r="J16" s="224" t="s">
        <v>559</v>
      </c>
    </row>
    <row r="17" spans="1:10" ht="16.5" customHeight="1" x14ac:dyDescent="0.2">
      <c r="A17" s="322" t="s">
        <v>560</v>
      </c>
      <c r="B17" s="322"/>
      <c r="C17" s="322"/>
      <c r="D17" s="322"/>
      <c r="E17" s="224" t="s">
        <v>531</v>
      </c>
      <c r="F17" s="224" t="s">
        <v>555</v>
      </c>
      <c r="G17" s="224" t="s">
        <v>556</v>
      </c>
      <c r="H17" s="224" t="s">
        <v>557</v>
      </c>
      <c r="I17" s="224" t="s">
        <v>558</v>
      </c>
      <c r="J17" s="224"/>
    </row>
    <row r="18" spans="1:10" ht="11.25" customHeight="1" x14ac:dyDescent="0.25">
      <c r="A18" s="317" t="s">
        <v>561</v>
      </c>
      <c r="B18" s="317"/>
      <c r="C18" s="317"/>
      <c r="D18" s="221"/>
      <c r="E18" s="221"/>
      <c r="F18" s="221"/>
      <c r="G18" s="221"/>
      <c r="H18" s="221"/>
      <c r="I18" s="221"/>
      <c r="J18" s="222"/>
    </row>
    <row r="19" spans="1:10" ht="31.5" customHeight="1" x14ac:dyDescent="0.25">
      <c r="A19" s="218"/>
      <c r="B19" s="318" t="s">
        <v>562</v>
      </c>
      <c r="C19" s="318"/>
      <c r="D19" s="223" t="s">
        <v>563</v>
      </c>
      <c r="E19" s="224" t="s">
        <v>555</v>
      </c>
      <c r="F19" s="224" t="s">
        <v>564</v>
      </c>
      <c r="G19" s="224" t="s">
        <v>565</v>
      </c>
      <c r="H19" s="224" t="s">
        <v>566</v>
      </c>
      <c r="I19" s="224" t="s">
        <v>567</v>
      </c>
      <c r="J19" s="224" t="s">
        <v>568</v>
      </c>
    </row>
    <row r="20" spans="1:10" ht="18" customHeight="1" x14ac:dyDescent="0.25">
      <c r="A20" s="218"/>
      <c r="B20" s="318" t="s">
        <v>569</v>
      </c>
      <c r="C20" s="318"/>
      <c r="D20" s="223" t="s">
        <v>554</v>
      </c>
      <c r="E20" s="224" t="s">
        <v>570</v>
      </c>
      <c r="F20" s="224" t="s">
        <v>570</v>
      </c>
      <c r="G20" s="224" t="s">
        <v>517</v>
      </c>
      <c r="H20" s="224" t="s">
        <v>571</v>
      </c>
      <c r="I20" s="224" t="s">
        <v>572</v>
      </c>
      <c r="J20" s="224" t="s">
        <v>573</v>
      </c>
    </row>
    <row r="21" spans="1:10" ht="27.75" customHeight="1" x14ac:dyDescent="0.25">
      <c r="A21" s="218"/>
      <c r="B21" s="318" t="s">
        <v>574</v>
      </c>
      <c r="C21" s="318"/>
      <c r="D21" s="223" t="s">
        <v>575</v>
      </c>
      <c r="E21" s="224" t="s">
        <v>556</v>
      </c>
      <c r="F21" s="224" t="s">
        <v>576</v>
      </c>
      <c r="G21" s="224" t="s">
        <v>535</v>
      </c>
      <c r="H21" s="224" t="s">
        <v>577</v>
      </c>
      <c r="I21" s="224" t="s">
        <v>578</v>
      </c>
      <c r="J21" s="224" t="s">
        <v>579</v>
      </c>
    </row>
    <row r="22" spans="1:10" ht="20.25" customHeight="1" x14ac:dyDescent="0.25">
      <c r="A22" s="218"/>
      <c r="B22" s="318" t="s">
        <v>580</v>
      </c>
      <c r="C22" s="318"/>
      <c r="D22" s="223" t="s">
        <v>539</v>
      </c>
      <c r="E22" s="224" t="s">
        <v>531</v>
      </c>
      <c r="F22" s="224"/>
      <c r="G22" s="224" t="s">
        <v>564</v>
      </c>
      <c r="H22" s="224" t="s">
        <v>581</v>
      </c>
      <c r="I22" s="224" t="s">
        <v>582</v>
      </c>
      <c r="J22" s="224" t="s">
        <v>583</v>
      </c>
    </row>
    <row r="23" spans="1:10" ht="32.25" customHeight="1" x14ac:dyDescent="0.25">
      <c r="A23" s="218"/>
      <c r="B23" s="318" t="s">
        <v>584</v>
      </c>
      <c r="C23" s="318"/>
      <c r="D23" s="223" t="s">
        <v>585</v>
      </c>
      <c r="E23" s="224" t="s">
        <v>555</v>
      </c>
      <c r="F23" s="224" t="s">
        <v>545</v>
      </c>
      <c r="G23" s="224" t="s">
        <v>578</v>
      </c>
      <c r="H23" s="224" t="s">
        <v>586</v>
      </c>
      <c r="I23" s="224" t="s">
        <v>587</v>
      </c>
      <c r="J23" s="224" t="s">
        <v>588</v>
      </c>
    </row>
    <row r="24" spans="1:10" ht="16.5" customHeight="1" x14ac:dyDescent="0.2">
      <c r="A24" s="322" t="s">
        <v>589</v>
      </c>
      <c r="B24" s="322"/>
      <c r="C24" s="322"/>
      <c r="D24" s="322"/>
      <c r="E24" s="224" t="s">
        <v>567</v>
      </c>
      <c r="F24" s="224" t="s">
        <v>590</v>
      </c>
      <c r="G24" s="224" t="s">
        <v>591</v>
      </c>
      <c r="H24" s="224" t="s">
        <v>592</v>
      </c>
      <c r="I24" s="224" t="s">
        <v>593</v>
      </c>
      <c r="J24" s="224"/>
    </row>
    <row r="25" spans="1:10" ht="11.25" customHeight="1" x14ac:dyDescent="0.25">
      <c r="A25" s="317" t="s">
        <v>594</v>
      </c>
      <c r="B25" s="317"/>
      <c r="C25" s="317"/>
      <c r="D25" s="221"/>
      <c r="E25" s="221"/>
      <c r="F25" s="221"/>
      <c r="G25" s="221"/>
      <c r="H25" s="221"/>
      <c r="I25" s="221"/>
      <c r="J25" s="222"/>
    </row>
    <row r="26" spans="1:10" ht="17.25" customHeight="1" x14ac:dyDescent="0.25">
      <c r="A26" s="218"/>
      <c r="B26" s="318" t="s">
        <v>595</v>
      </c>
      <c r="C26" s="318"/>
      <c r="D26" s="223" t="s">
        <v>596</v>
      </c>
      <c r="E26" s="224" t="s">
        <v>517</v>
      </c>
      <c r="F26" s="224" t="s">
        <v>517</v>
      </c>
      <c r="G26" s="224" t="s">
        <v>597</v>
      </c>
      <c r="H26" s="224" t="s">
        <v>598</v>
      </c>
      <c r="I26" s="224" t="s">
        <v>570</v>
      </c>
      <c r="J26" s="224" t="s">
        <v>599</v>
      </c>
    </row>
    <row r="27" spans="1:10" ht="15.75" customHeight="1" x14ac:dyDescent="0.2">
      <c r="A27" s="322" t="s">
        <v>600</v>
      </c>
      <c r="B27" s="322"/>
      <c r="C27" s="322"/>
      <c r="D27" s="322"/>
      <c r="E27" s="224" t="s">
        <v>517</v>
      </c>
      <c r="F27" s="224" t="s">
        <v>517</v>
      </c>
      <c r="G27" s="224" t="s">
        <v>597</v>
      </c>
      <c r="H27" s="224" t="s">
        <v>598</v>
      </c>
      <c r="I27" s="224" t="s">
        <v>570</v>
      </c>
      <c r="J27" s="224"/>
    </row>
    <row r="28" spans="1:10" ht="18.75" customHeight="1" x14ac:dyDescent="0.25">
      <c r="A28" s="317" t="s">
        <v>601</v>
      </c>
      <c r="B28" s="317"/>
      <c r="C28" s="317"/>
      <c r="D28" s="221"/>
      <c r="E28" s="221"/>
      <c r="F28" s="221"/>
      <c r="G28" s="221"/>
      <c r="H28" s="221"/>
      <c r="I28" s="221"/>
      <c r="J28" s="222"/>
    </row>
    <row r="29" spans="1:10" ht="16.5" customHeight="1" x14ac:dyDescent="0.25">
      <c r="A29" s="218"/>
      <c r="B29" s="318" t="s">
        <v>602</v>
      </c>
      <c r="C29" s="318"/>
      <c r="D29" s="223" t="s">
        <v>554</v>
      </c>
      <c r="E29" s="224" t="s">
        <v>534</v>
      </c>
      <c r="F29" s="224" t="s">
        <v>556</v>
      </c>
      <c r="G29" s="224" t="s">
        <v>603</v>
      </c>
      <c r="H29" s="224" t="s">
        <v>604</v>
      </c>
      <c r="I29" s="224"/>
      <c r="J29" s="224" t="s">
        <v>605</v>
      </c>
    </row>
    <row r="30" spans="1:10" ht="32.25" customHeight="1" x14ac:dyDescent="0.25">
      <c r="A30" s="218"/>
      <c r="B30" s="318" t="s">
        <v>606</v>
      </c>
      <c r="C30" s="318"/>
      <c r="D30" s="223" t="s">
        <v>607</v>
      </c>
      <c r="E30" s="224" t="s">
        <v>578</v>
      </c>
      <c r="F30" s="224" t="s">
        <v>534</v>
      </c>
      <c r="G30" s="224" t="s">
        <v>608</v>
      </c>
      <c r="H30" s="224" t="s">
        <v>609</v>
      </c>
      <c r="I30" s="224" t="s">
        <v>610</v>
      </c>
      <c r="J30" s="224" t="s">
        <v>611</v>
      </c>
    </row>
    <row r="31" spans="1:10" ht="18.75" customHeight="1" x14ac:dyDescent="0.25">
      <c r="A31" s="218"/>
      <c r="B31" s="318" t="s">
        <v>530</v>
      </c>
      <c r="C31" s="318"/>
      <c r="D31" s="223" t="s">
        <v>531</v>
      </c>
      <c r="E31" s="224"/>
      <c r="F31" s="224"/>
      <c r="G31" s="224"/>
      <c r="H31" s="224"/>
      <c r="I31" s="224"/>
      <c r="J31" s="224" t="s">
        <v>532</v>
      </c>
    </row>
    <row r="32" spans="1:10" ht="16.5" customHeight="1" x14ac:dyDescent="0.2">
      <c r="A32" s="322" t="s">
        <v>612</v>
      </c>
      <c r="B32" s="322"/>
      <c r="C32" s="322"/>
      <c r="D32" s="322"/>
      <c r="E32" s="224" t="s">
        <v>576</v>
      </c>
      <c r="F32" s="224" t="s">
        <v>613</v>
      </c>
      <c r="G32" s="224" t="s">
        <v>570</v>
      </c>
      <c r="H32" s="224" t="s">
        <v>614</v>
      </c>
      <c r="I32" s="224" t="s">
        <v>610</v>
      </c>
      <c r="J32" s="224"/>
    </row>
    <row r="33" spans="1:10" ht="17.25" customHeight="1" x14ac:dyDescent="0.25">
      <c r="A33" s="317" t="s">
        <v>615</v>
      </c>
      <c r="B33" s="317"/>
      <c r="C33" s="317"/>
      <c r="D33" s="221"/>
      <c r="E33" s="221"/>
      <c r="F33" s="221"/>
      <c r="G33" s="221"/>
      <c r="H33" s="221"/>
      <c r="I33" s="221"/>
      <c r="J33" s="222"/>
    </row>
    <row r="34" spans="1:10" ht="18" customHeight="1" x14ac:dyDescent="0.25">
      <c r="A34" s="218"/>
      <c r="B34" s="318" t="s">
        <v>509</v>
      </c>
      <c r="C34" s="318"/>
      <c r="D34" s="223" t="s">
        <v>616</v>
      </c>
      <c r="E34" s="224"/>
      <c r="F34" s="224"/>
      <c r="G34" s="224"/>
      <c r="H34" s="224"/>
      <c r="I34" s="224"/>
      <c r="J34" s="224"/>
    </row>
    <row r="35" spans="1:10" ht="15" customHeight="1" x14ac:dyDescent="0.2">
      <c r="A35" s="322" t="s">
        <v>617</v>
      </c>
      <c r="B35" s="322"/>
      <c r="C35" s="322"/>
      <c r="D35" s="322"/>
      <c r="E35" s="224"/>
      <c r="F35" s="224"/>
      <c r="G35" s="224"/>
      <c r="H35" s="224"/>
      <c r="I35" s="224"/>
      <c r="J35" s="224"/>
    </row>
    <row r="36" spans="1:10" ht="21" customHeight="1" x14ac:dyDescent="0.2">
      <c r="A36" s="322" t="s">
        <v>618</v>
      </c>
      <c r="B36" s="322"/>
      <c r="C36" s="322"/>
      <c r="D36" s="322"/>
      <c r="E36" s="224" t="s">
        <v>619</v>
      </c>
      <c r="F36" s="224" t="s">
        <v>620</v>
      </c>
      <c r="G36" s="224" t="s">
        <v>621</v>
      </c>
      <c r="H36" s="224" t="s">
        <v>622</v>
      </c>
      <c r="I36" s="224" t="s">
        <v>623</v>
      </c>
      <c r="J36" s="224"/>
    </row>
    <row r="37" spans="1:10" ht="19.5" customHeight="1" x14ac:dyDescent="0.25">
      <c r="A37" s="225"/>
      <c r="B37" s="218"/>
      <c r="C37" s="218"/>
      <c r="D37" s="218"/>
      <c r="E37" s="323" t="s">
        <v>510</v>
      </c>
      <c r="F37" s="323"/>
      <c r="G37" s="323"/>
      <c r="H37" s="323"/>
      <c r="I37" s="323"/>
      <c r="J37" s="323"/>
    </row>
    <row r="38" spans="1:10" ht="11.25" customHeight="1" x14ac:dyDescent="0.25">
      <c r="A38" s="217" t="s">
        <v>624</v>
      </c>
      <c r="B38" s="218"/>
      <c r="C38" s="218"/>
      <c r="D38" s="218"/>
      <c r="E38" s="218"/>
      <c r="F38" s="218"/>
      <c r="G38" s="218"/>
      <c r="H38" s="218"/>
      <c r="I38" s="218"/>
      <c r="J38" s="218"/>
    </row>
    <row r="39" spans="1:10" ht="12" customHeight="1" x14ac:dyDescent="0.25">
      <c r="A39" s="311" t="s">
        <v>511</v>
      </c>
      <c r="B39" s="311"/>
      <c r="C39" s="311"/>
      <c r="D39" s="217" t="s">
        <v>512</v>
      </c>
      <c r="E39" s="217" t="s">
        <v>625</v>
      </c>
      <c r="F39" s="218"/>
      <c r="G39" s="218"/>
      <c r="H39" s="217" t="s">
        <v>514</v>
      </c>
      <c r="I39" s="312" t="s">
        <v>515</v>
      </c>
      <c r="J39" s="312"/>
    </row>
    <row r="40" spans="1:10" ht="11.25" customHeight="1" x14ac:dyDescent="0.25">
      <c r="A40" s="218"/>
      <c r="B40" s="218"/>
      <c r="C40" s="218"/>
      <c r="D40" s="217" t="s">
        <v>516</v>
      </c>
      <c r="E40" s="219" t="s">
        <v>517</v>
      </c>
      <c r="F40" s="218"/>
      <c r="G40" s="218"/>
      <c r="H40" s="217" t="s">
        <v>518</v>
      </c>
      <c r="I40" s="312" t="s">
        <v>519</v>
      </c>
      <c r="J40" s="312"/>
    </row>
    <row r="41" spans="1:10" ht="19.5" customHeight="1" x14ac:dyDescent="0.2">
      <c r="A41" s="315" t="s">
        <v>520</v>
      </c>
      <c r="B41" s="315" t="s">
        <v>2</v>
      </c>
      <c r="C41" s="315"/>
      <c r="D41" s="315" t="s">
        <v>521</v>
      </c>
      <c r="E41" s="321" t="s">
        <v>522</v>
      </c>
      <c r="F41" s="321"/>
      <c r="G41" s="321"/>
      <c r="H41" s="315" t="s">
        <v>523</v>
      </c>
      <c r="I41" s="315" t="s">
        <v>524</v>
      </c>
      <c r="J41" s="315" t="s">
        <v>525</v>
      </c>
    </row>
    <row r="42" spans="1:10" ht="21.75" customHeight="1" x14ac:dyDescent="0.2">
      <c r="A42" s="316"/>
      <c r="B42" s="319"/>
      <c r="C42" s="320"/>
      <c r="D42" s="316"/>
      <c r="E42" s="220" t="s">
        <v>526</v>
      </c>
      <c r="F42" s="220" t="s">
        <v>527</v>
      </c>
      <c r="G42" s="220" t="s">
        <v>528</v>
      </c>
      <c r="H42" s="316"/>
      <c r="I42" s="316"/>
      <c r="J42" s="316"/>
    </row>
    <row r="43" spans="1:10" ht="11.25" customHeight="1" x14ac:dyDescent="0.25">
      <c r="A43" s="317" t="s">
        <v>529</v>
      </c>
      <c r="B43" s="317"/>
      <c r="C43" s="317"/>
      <c r="D43" s="221"/>
      <c r="E43" s="221"/>
      <c r="F43" s="221"/>
      <c r="G43" s="221"/>
      <c r="H43" s="221"/>
      <c r="I43" s="221"/>
      <c r="J43" s="222"/>
    </row>
    <row r="44" spans="1:10" ht="16.5" customHeight="1" x14ac:dyDescent="0.25">
      <c r="A44" s="218"/>
      <c r="B44" s="318" t="s">
        <v>530</v>
      </c>
      <c r="C44" s="318"/>
      <c r="D44" s="223" t="s">
        <v>531</v>
      </c>
      <c r="E44" s="224"/>
      <c r="F44" s="224"/>
      <c r="G44" s="224"/>
      <c r="H44" s="224"/>
      <c r="I44" s="224"/>
      <c r="J44" s="224" t="s">
        <v>532</v>
      </c>
    </row>
    <row r="45" spans="1:10" ht="21.75" customHeight="1" x14ac:dyDescent="0.25">
      <c r="A45" s="218"/>
      <c r="B45" s="318" t="s">
        <v>533</v>
      </c>
      <c r="C45" s="318"/>
      <c r="D45" s="223" t="s">
        <v>534</v>
      </c>
      <c r="E45" s="224"/>
      <c r="F45" s="224" t="s">
        <v>535</v>
      </c>
      <c r="G45" s="224"/>
      <c r="H45" s="224" t="s">
        <v>536</v>
      </c>
      <c r="I45" s="224"/>
      <c r="J45" s="224" t="s">
        <v>537</v>
      </c>
    </row>
    <row r="46" spans="1:10" ht="36.75" customHeight="1" x14ac:dyDescent="0.25">
      <c r="A46" s="218"/>
      <c r="B46" s="318" t="s">
        <v>626</v>
      </c>
      <c r="C46" s="318"/>
      <c r="D46" s="223" t="s">
        <v>539</v>
      </c>
      <c r="E46" s="224" t="s">
        <v>545</v>
      </c>
      <c r="F46" s="224" t="s">
        <v>578</v>
      </c>
      <c r="G46" s="224" t="s">
        <v>567</v>
      </c>
      <c r="H46" s="224" t="s">
        <v>627</v>
      </c>
      <c r="I46" s="224" t="s">
        <v>517</v>
      </c>
      <c r="J46" s="224" t="s">
        <v>628</v>
      </c>
    </row>
    <row r="47" spans="1:10" ht="24.75" customHeight="1" x14ac:dyDescent="0.25">
      <c r="A47" s="218"/>
      <c r="B47" s="318" t="s">
        <v>629</v>
      </c>
      <c r="C47" s="318"/>
      <c r="D47" s="223" t="s">
        <v>630</v>
      </c>
      <c r="E47" s="224" t="s">
        <v>564</v>
      </c>
      <c r="F47" s="224" t="s">
        <v>535</v>
      </c>
      <c r="G47" s="224" t="s">
        <v>531</v>
      </c>
      <c r="H47" s="224" t="s">
        <v>631</v>
      </c>
      <c r="I47" s="224"/>
      <c r="J47" s="224" t="s">
        <v>632</v>
      </c>
    </row>
    <row r="48" spans="1:10" ht="23.25" customHeight="1" x14ac:dyDescent="0.2">
      <c r="A48" s="322" t="s">
        <v>548</v>
      </c>
      <c r="B48" s="322"/>
      <c r="C48" s="322"/>
      <c r="D48" s="322"/>
      <c r="E48" s="224" t="s">
        <v>633</v>
      </c>
      <c r="F48" s="224" t="s">
        <v>634</v>
      </c>
      <c r="G48" s="224" t="s">
        <v>591</v>
      </c>
      <c r="H48" s="224" t="s">
        <v>635</v>
      </c>
      <c r="I48" s="224" t="s">
        <v>517</v>
      </c>
      <c r="J48" s="224"/>
    </row>
    <row r="49" spans="1:10" ht="11.25" customHeight="1" x14ac:dyDescent="0.25">
      <c r="A49" s="317" t="s">
        <v>552</v>
      </c>
      <c r="B49" s="317"/>
      <c r="C49" s="317"/>
      <c r="D49" s="221"/>
      <c r="E49" s="221"/>
      <c r="F49" s="221"/>
      <c r="G49" s="221"/>
      <c r="H49" s="221"/>
      <c r="I49" s="221"/>
      <c r="J49" s="222"/>
    </row>
    <row r="50" spans="1:10" ht="18" customHeight="1" x14ac:dyDescent="0.25">
      <c r="A50" s="218"/>
      <c r="B50" s="318" t="s">
        <v>636</v>
      </c>
      <c r="C50" s="318"/>
      <c r="D50" s="223" t="s">
        <v>637</v>
      </c>
      <c r="E50" s="224" t="s">
        <v>531</v>
      </c>
      <c r="F50" s="224" t="s">
        <v>517</v>
      </c>
      <c r="G50" s="224" t="s">
        <v>534</v>
      </c>
      <c r="H50" s="224" t="s">
        <v>638</v>
      </c>
      <c r="I50" s="224" t="s">
        <v>564</v>
      </c>
      <c r="J50" s="224" t="s">
        <v>639</v>
      </c>
    </row>
    <row r="51" spans="1:10" ht="18" customHeight="1" x14ac:dyDescent="0.2">
      <c r="A51" s="322" t="s">
        <v>560</v>
      </c>
      <c r="B51" s="322"/>
      <c r="C51" s="322"/>
      <c r="D51" s="322"/>
      <c r="E51" s="224" t="s">
        <v>531</v>
      </c>
      <c r="F51" s="224" t="s">
        <v>517</v>
      </c>
      <c r="G51" s="224" t="s">
        <v>534</v>
      </c>
      <c r="H51" s="224" t="s">
        <v>638</v>
      </c>
      <c r="I51" s="224" t="s">
        <v>564</v>
      </c>
      <c r="J51" s="224"/>
    </row>
    <row r="52" spans="1:10" ht="20.25" customHeight="1" x14ac:dyDescent="0.25">
      <c r="A52" s="317" t="s">
        <v>561</v>
      </c>
      <c r="B52" s="317"/>
      <c r="C52" s="317"/>
      <c r="D52" s="221"/>
      <c r="E52" s="221"/>
      <c r="F52" s="221"/>
      <c r="G52" s="221"/>
      <c r="H52" s="221"/>
      <c r="I52" s="221"/>
      <c r="J52" s="222"/>
    </row>
    <row r="53" spans="1:10" ht="21.75" customHeight="1" x14ac:dyDescent="0.25">
      <c r="A53" s="218"/>
      <c r="B53" s="318" t="s">
        <v>640</v>
      </c>
      <c r="C53" s="318"/>
      <c r="D53" s="223" t="s">
        <v>641</v>
      </c>
      <c r="E53" s="224" t="s">
        <v>545</v>
      </c>
      <c r="F53" s="224" t="s">
        <v>556</v>
      </c>
      <c r="G53" s="224" t="s">
        <v>642</v>
      </c>
      <c r="H53" s="224" t="s">
        <v>643</v>
      </c>
      <c r="I53" s="224" t="s">
        <v>644</v>
      </c>
      <c r="J53" s="224" t="s">
        <v>645</v>
      </c>
    </row>
    <row r="54" spans="1:10" ht="28.5" customHeight="1" x14ac:dyDescent="0.25">
      <c r="A54" s="218"/>
      <c r="B54" s="318" t="s">
        <v>646</v>
      </c>
      <c r="C54" s="318"/>
      <c r="D54" s="223" t="s">
        <v>647</v>
      </c>
      <c r="E54" s="224" t="s">
        <v>531</v>
      </c>
      <c r="F54" s="224" t="s">
        <v>534</v>
      </c>
      <c r="G54" s="224" t="s">
        <v>558</v>
      </c>
      <c r="H54" s="224" t="s">
        <v>648</v>
      </c>
      <c r="I54" s="224" t="s">
        <v>608</v>
      </c>
      <c r="J54" s="224" t="s">
        <v>649</v>
      </c>
    </row>
    <row r="55" spans="1:10" ht="17.25" customHeight="1" x14ac:dyDescent="0.25">
      <c r="A55" s="218"/>
      <c r="B55" s="318" t="s">
        <v>650</v>
      </c>
      <c r="C55" s="318"/>
      <c r="D55" s="223" t="s">
        <v>651</v>
      </c>
      <c r="E55" s="224" t="s">
        <v>570</v>
      </c>
      <c r="F55" s="224" t="s">
        <v>613</v>
      </c>
      <c r="G55" s="224" t="s">
        <v>564</v>
      </c>
      <c r="H55" s="224" t="s">
        <v>652</v>
      </c>
      <c r="I55" s="224" t="s">
        <v>556</v>
      </c>
      <c r="J55" s="224" t="s">
        <v>653</v>
      </c>
    </row>
    <row r="56" spans="1:10" ht="21.75" customHeight="1" x14ac:dyDescent="0.25">
      <c r="A56" s="218"/>
      <c r="B56" s="318" t="s">
        <v>654</v>
      </c>
      <c r="C56" s="318"/>
      <c r="D56" s="223" t="s">
        <v>604</v>
      </c>
      <c r="E56" s="224" t="s">
        <v>578</v>
      </c>
      <c r="F56" s="224" t="s">
        <v>534</v>
      </c>
      <c r="G56" s="224" t="s">
        <v>655</v>
      </c>
      <c r="H56" s="224" t="s">
        <v>656</v>
      </c>
      <c r="I56" s="224"/>
      <c r="J56" s="224" t="s">
        <v>657</v>
      </c>
    </row>
    <row r="57" spans="1:10" ht="32.25" customHeight="1" x14ac:dyDescent="0.25">
      <c r="A57" s="218"/>
      <c r="B57" s="318" t="s">
        <v>658</v>
      </c>
      <c r="C57" s="318"/>
      <c r="D57" s="223" t="s">
        <v>539</v>
      </c>
      <c r="E57" s="224" t="s">
        <v>517</v>
      </c>
      <c r="F57" s="224"/>
      <c r="G57" s="224" t="s">
        <v>659</v>
      </c>
      <c r="H57" s="224" t="s">
        <v>660</v>
      </c>
      <c r="I57" s="224"/>
      <c r="J57" s="224" t="s">
        <v>661</v>
      </c>
    </row>
    <row r="58" spans="1:10" ht="16.5" customHeight="1" x14ac:dyDescent="0.2">
      <c r="A58" s="322" t="s">
        <v>589</v>
      </c>
      <c r="B58" s="322"/>
      <c r="C58" s="322"/>
      <c r="D58" s="322"/>
      <c r="E58" s="224" t="s">
        <v>662</v>
      </c>
      <c r="F58" s="224" t="s">
        <v>663</v>
      </c>
      <c r="G58" s="224" t="s">
        <v>610</v>
      </c>
      <c r="H58" s="224" t="s">
        <v>664</v>
      </c>
      <c r="I58" s="224" t="s">
        <v>665</v>
      </c>
      <c r="J58" s="224"/>
    </row>
    <row r="59" spans="1:10" ht="16.5" customHeight="1" x14ac:dyDescent="0.25">
      <c r="A59" s="317" t="s">
        <v>594</v>
      </c>
      <c r="B59" s="317"/>
      <c r="C59" s="317"/>
      <c r="D59" s="221"/>
      <c r="E59" s="221"/>
      <c r="F59" s="221"/>
      <c r="G59" s="221"/>
      <c r="H59" s="221"/>
      <c r="I59" s="221"/>
      <c r="J59" s="222"/>
    </row>
    <row r="60" spans="1:10" ht="17.25" customHeight="1" x14ac:dyDescent="0.25">
      <c r="A60" s="218"/>
      <c r="B60" s="318" t="s">
        <v>595</v>
      </c>
      <c r="C60" s="318"/>
      <c r="D60" s="223" t="s">
        <v>596</v>
      </c>
      <c r="E60" s="224" t="s">
        <v>517</v>
      </c>
      <c r="F60" s="224" t="s">
        <v>517</v>
      </c>
      <c r="G60" s="224" t="s">
        <v>597</v>
      </c>
      <c r="H60" s="224" t="s">
        <v>598</v>
      </c>
      <c r="I60" s="224" t="s">
        <v>570</v>
      </c>
      <c r="J60" s="224" t="s">
        <v>599</v>
      </c>
    </row>
    <row r="61" spans="1:10" ht="17.25" customHeight="1" x14ac:dyDescent="0.2">
      <c r="A61" s="322" t="s">
        <v>600</v>
      </c>
      <c r="B61" s="322"/>
      <c r="C61" s="322"/>
      <c r="D61" s="322"/>
      <c r="E61" s="224" t="s">
        <v>517</v>
      </c>
      <c r="F61" s="224" t="s">
        <v>517</v>
      </c>
      <c r="G61" s="224" t="s">
        <v>597</v>
      </c>
      <c r="H61" s="224" t="s">
        <v>598</v>
      </c>
      <c r="I61" s="224" t="s">
        <v>570</v>
      </c>
      <c r="J61" s="224"/>
    </row>
    <row r="62" spans="1:10" ht="11.25" customHeight="1" x14ac:dyDescent="0.25">
      <c r="A62" s="317" t="s">
        <v>601</v>
      </c>
      <c r="B62" s="317"/>
      <c r="C62" s="317"/>
      <c r="D62" s="221"/>
      <c r="E62" s="221"/>
      <c r="F62" s="221"/>
      <c r="G62" s="221"/>
      <c r="H62" s="221"/>
      <c r="I62" s="221"/>
      <c r="J62" s="222"/>
    </row>
    <row r="63" spans="1:10" ht="31.5" customHeight="1" x14ac:dyDescent="0.25">
      <c r="A63" s="218"/>
      <c r="B63" s="318" t="s">
        <v>666</v>
      </c>
      <c r="C63" s="318"/>
      <c r="D63" s="223" t="s">
        <v>607</v>
      </c>
      <c r="E63" s="224" t="s">
        <v>613</v>
      </c>
      <c r="F63" s="224" t="s">
        <v>613</v>
      </c>
      <c r="G63" s="224" t="s">
        <v>633</v>
      </c>
      <c r="H63" s="224" t="s">
        <v>667</v>
      </c>
      <c r="I63" s="224" t="s">
        <v>555</v>
      </c>
      <c r="J63" s="224" t="s">
        <v>668</v>
      </c>
    </row>
    <row r="64" spans="1:10" ht="21.75" customHeight="1" x14ac:dyDescent="0.25">
      <c r="A64" s="218"/>
      <c r="B64" s="318" t="s">
        <v>530</v>
      </c>
      <c r="C64" s="318"/>
      <c r="D64" s="223" t="s">
        <v>531</v>
      </c>
      <c r="E64" s="224"/>
      <c r="F64" s="224"/>
      <c r="G64" s="224"/>
      <c r="H64" s="224"/>
      <c r="I64" s="224"/>
      <c r="J64" s="224" t="s">
        <v>532</v>
      </c>
    </row>
    <row r="65" spans="1:10" ht="18.75" customHeight="1" x14ac:dyDescent="0.2">
      <c r="A65" s="322" t="s">
        <v>612</v>
      </c>
      <c r="B65" s="322"/>
      <c r="C65" s="322"/>
      <c r="D65" s="322"/>
      <c r="E65" s="224" t="s">
        <v>613</v>
      </c>
      <c r="F65" s="224" t="s">
        <v>613</v>
      </c>
      <c r="G65" s="224" t="s">
        <v>633</v>
      </c>
      <c r="H65" s="224" t="s">
        <v>667</v>
      </c>
      <c r="I65" s="224" t="s">
        <v>555</v>
      </c>
      <c r="J65" s="224"/>
    </row>
    <row r="66" spans="1:10" ht="18.75" customHeight="1" x14ac:dyDescent="0.25">
      <c r="A66" s="317" t="s">
        <v>615</v>
      </c>
      <c r="B66" s="317"/>
      <c r="C66" s="317"/>
      <c r="D66" s="221"/>
      <c r="E66" s="221"/>
      <c r="F66" s="221"/>
      <c r="G66" s="221"/>
      <c r="H66" s="221"/>
      <c r="I66" s="221"/>
      <c r="J66" s="222"/>
    </row>
    <row r="67" spans="1:10" ht="20.25" customHeight="1" x14ac:dyDescent="0.25">
      <c r="A67" s="218"/>
      <c r="B67" s="318" t="s">
        <v>509</v>
      </c>
      <c r="C67" s="318"/>
      <c r="D67" s="223" t="s">
        <v>616</v>
      </c>
      <c r="E67" s="224"/>
      <c r="F67" s="224"/>
      <c r="G67" s="224"/>
      <c r="H67" s="224"/>
      <c r="I67" s="224"/>
      <c r="J67" s="224"/>
    </row>
    <row r="68" spans="1:10" ht="16.5" customHeight="1" x14ac:dyDescent="0.2">
      <c r="A68" s="322" t="s">
        <v>617</v>
      </c>
      <c r="B68" s="322"/>
      <c r="C68" s="322"/>
      <c r="D68" s="322"/>
      <c r="E68" s="224"/>
      <c r="F68" s="224"/>
      <c r="G68" s="224"/>
      <c r="H68" s="224"/>
      <c r="I68" s="224"/>
      <c r="J68" s="224"/>
    </row>
    <row r="69" spans="1:10" ht="16.5" customHeight="1" x14ac:dyDescent="0.2">
      <c r="A69" s="322" t="s">
        <v>618</v>
      </c>
      <c r="B69" s="322"/>
      <c r="C69" s="322"/>
      <c r="D69" s="322"/>
      <c r="E69" s="224" t="s">
        <v>669</v>
      </c>
      <c r="F69" s="224" t="s">
        <v>670</v>
      </c>
      <c r="G69" s="224" t="s">
        <v>671</v>
      </c>
      <c r="H69" s="224" t="s">
        <v>672</v>
      </c>
      <c r="I69" s="224" t="s">
        <v>619</v>
      </c>
      <c r="J69" s="224"/>
    </row>
    <row r="70" spans="1:10" ht="16.5" customHeight="1" x14ac:dyDescent="0.25">
      <c r="A70" s="225"/>
      <c r="B70" s="218"/>
      <c r="C70" s="218"/>
      <c r="D70" s="218"/>
      <c r="E70" s="323" t="s">
        <v>510</v>
      </c>
      <c r="F70" s="323"/>
      <c r="G70" s="323"/>
      <c r="H70" s="323"/>
      <c r="I70" s="323"/>
      <c r="J70" s="323"/>
    </row>
    <row r="71" spans="1:10" ht="11.25" customHeight="1" x14ac:dyDescent="0.25">
      <c r="A71" s="217" t="s">
        <v>673</v>
      </c>
      <c r="B71" s="218"/>
      <c r="C71" s="218"/>
      <c r="D71" s="218"/>
      <c r="E71" s="218"/>
      <c r="F71" s="218"/>
      <c r="G71" s="218"/>
      <c r="H71" s="218"/>
      <c r="I71" s="218"/>
      <c r="J71" s="218"/>
    </row>
    <row r="72" spans="1:10" ht="12" customHeight="1" x14ac:dyDescent="0.25">
      <c r="A72" s="311" t="s">
        <v>511</v>
      </c>
      <c r="B72" s="311"/>
      <c r="C72" s="311"/>
      <c r="D72" s="217" t="s">
        <v>512</v>
      </c>
      <c r="E72" s="217" t="s">
        <v>674</v>
      </c>
      <c r="F72" s="218"/>
      <c r="G72" s="218"/>
      <c r="H72" s="217" t="s">
        <v>514</v>
      </c>
      <c r="I72" s="312" t="s">
        <v>515</v>
      </c>
      <c r="J72" s="312"/>
    </row>
    <row r="73" spans="1:10" ht="11.25" customHeight="1" x14ac:dyDescent="0.25">
      <c r="A73" s="218"/>
      <c r="B73" s="218"/>
      <c r="C73" s="218"/>
      <c r="D73" s="217" t="s">
        <v>516</v>
      </c>
      <c r="E73" s="219" t="s">
        <v>517</v>
      </c>
      <c r="F73" s="218"/>
      <c r="G73" s="218"/>
      <c r="H73" s="217" t="s">
        <v>518</v>
      </c>
      <c r="I73" s="312" t="s">
        <v>519</v>
      </c>
      <c r="J73" s="312"/>
    </row>
    <row r="74" spans="1:10" ht="19.5" customHeight="1" x14ac:dyDescent="0.2">
      <c r="A74" s="315" t="s">
        <v>520</v>
      </c>
      <c r="B74" s="315" t="s">
        <v>2</v>
      </c>
      <c r="C74" s="315"/>
      <c r="D74" s="315" t="s">
        <v>521</v>
      </c>
      <c r="E74" s="321" t="s">
        <v>522</v>
      </c>
      <c r="F74" s="321"/>
      <c r="G74" s="321"/>
      <c r="H74" s="315" t="s">
        <v>523</v>
      </c>
      <c r="I74" s="315" t="s">
        <v>524</v>
      </c>
      <c r="J74" s="315" t="s">
        <v>525</v>
      </c>
    </row>
    <row r="75" spans="1:10" ht="21.75" customHeight="1" x14ac:dyDescent="0.2">
      <c r="A75" s="316"/>
      <c r="B75" s="319"/>
      <c r="C75" s="320"/>
      <c r="D75" s="316"/>
      <c r="E75" s="220" t="s">
        <v>526</v>
      </c>
      <c r="F75" s="220" t="s">
        <v>527</v>
      </c>
      <c r="G75" s="220" t="s">
        <v>528</v>
      </c>
      <c r="H75" s="316"/>
      <c r="I75" s="316"/>
      <c r="J75" s="316"/>
    </row>
    <row r="76" spans="1:10" ht="28.5" customHeight="1" x14ac:dyDescent="0.25">
      <c r="A76" s="317" t="s">
        <v>529</v>
      </c>
      <c r="B76" s="317"/>
      <c r="C76" s="317"/>
      <c r="D76" s="221"/>
      <c r="E76" s="221"/>
      <c r="F76" s="221"/>
      <c r="G76" s="221"/>
      <c r="H76" s="221"/>
      <c r="I76" s="221"/>
      <c r="J76" s="222"/>
    </row>
    <row r="77" spans="1:10" ht="28.5" customHeight="1" x14ac:dyDescent="0.25">
      <c r="A77" s="218"/>
      <c r="B77" s="318" t="s">
        <v>530</v>
      </c>
      <c r="C77" s="318"/>
      <c r="D77" s="223" t="s">
        <v>531</v>
      </c>
      <c r="E77" s="224"/>
      <c r="F77" s="224"/>
      <c r="G77" s="224"/>
      <c r="H77" s="224"/>
      <c r="I77" s="224"/>
      <c r="J77" s="224" t="s">
        <v>532</v>
      </c>
    </row>
    <row r="78" spans="1:10" ht="28.5" customHeight="1" x14ac:dyDescent="0.25">
      <c r="A78" s="218"/>
      <c r="B78" s="318" t="s">
        <v>533</v>
      </c>
      <c r="C78" s="318"/>
      <c r="D78" s="223" t="s">
        <v>534</v>
      </c>
      <c r="E78" s="224"/>
      <c r="F78" s="224" t="s">
        <v>535</v>
      </c>
      <c r="G78" s="224"/>
      <c r="H78" s="224" t="s">
        <v>536</v>
      </c>
      <c r="I78" s="224"/>
      <c r="J78" s="224" t="s">
        <v>537</v>
      </c>
    </row>
    <row r="79" spans="1:10" ht="28.5" customHeight="1" x14ac:dyDescent="0.25">
      <c r="A79" s="218"/>
      <c r="B79" s="318" t="s">
        <v>675</v>
      </c>
      <c r="C79" s="318"/>
      <c r="D79" s="223" t="s">
        <v>539</v>
      </c>
      <c r="E79" s="224" t="s">
        <v>578</v>
      </c>
      <c r="F79" s="224" t="s">
        <v>578</v>
      </c>
      <c r="G79" s="224" t="s">
        <v>567</v>
      </c>
      <c r="H79" s="224" t="s">
        <v>627</v>
      </c>
      <c r="I79" s="224" t="s">
        <v>517</v>
      </c>
      <c r="J79" s="224" t="s">
        <v>676</v>
      </c>
    </row>
    <row r="80" spans="1:10" ht="28.5" customHeight="1" x14ac:dyDescent="0.25">
      <c r="A80" s="218"/>
      <c r="B80" s="318" t="s">
        <v>543</v>
      </c>
      <c r="C80" s="318"/>
      <c r="D80" s="223" t="s">
        <v>544</v>
      </c>
      <c r="E80" s="224" t="s">
        <v>545</v>
      </c>
      <c r="F80" s="224" t="s">
        <v>534</v>
      </c>
      <c r="G80" s="224"/>
      <c r="H80" s="224" t="s">
        <v>546</v>
      </c>
      <c r="I80" s="224"/>
      <c r="J80" s="224" t="s">
        <v>547</v>
      </c>
    </row>
    <row r="81" spans="1:10" ht="28.5" customHeight="1" x14ac:dyDescent="0.2">
      <c r="A81" s="322" t="s">
        <v>548</v>
      </c>
      <c r="B81" s="322"/>
      <c r="C81" s="322"/>
      <c r="D81" s="322"/>
      <c r="E81" s="224" t="s">
        <v>597</v>
      </c>
      <c r="F81" s="224" t="s">
        <v>540</v>
      </c>
      <c r="G81" s="224" t="s">
        <v>567</v>
      </c>
      <c r="H81" s="224" t="s">
        <v>677</v>
      </c>
      <c r="I81" s="224" t="s">
        <v>517</v>
      </c>
      <c r="J81" s="224"/>
    </row>
    <row r="82" spans="1:10" ht="28.5" customHeight="1" x14ac:dyDescent="0.25">
      <c r="A82" s="317" t="s">
        <v>552</v>
      </c>
      <c r="B82" s="317"/>
      <c r="C82" s="317"/>
      <c r="D82" s="221"/>
      <c r="E82" s="221"/>
      <c r="F82" s="221"/>
      <c r="G82" s="221"/>
      <c r="H82" s="221"/>
      <c r="I82" s="221"/>
      <c r="J82" s="222"/>
    </row>
    <row r="83" spans="1:10" ht="28.5" customHeight="1" x14ac:dyDescent="0.25">
      <c r="A83" s="218"/>
      <c r="B83" s="318" t="s">
        <v>678</v>
      </c>
      <c r="C83" s="318"/>
      <c r="D83" s="223" t="s">
        <v>651</v>
      </c>
      <c r="E83" s="224" t="s">
        <v>531</v>
      </c>
      <c r="F83" s="224" t="s">
        <v>534</v>
      </c>
      <c r="G83" s="224" t="s">
        <v>534</v>
      </c>
      <c r="H83" s="224" t="s">
        <v>679</v>
      </c>
      <c r="I83" s="224" t="s">
        <v>549</v>
      </c>
      <c r="J83" s="224" t="s">
        <v>680</v>
      </c>
    </row>
    <row r="84" spans="1:10" ht="11.25" customHeight="1" x14ac:dyDescent="0.2">
      <c r="A84" s="322" t="s">
        <v>560</v>
      </c>
      <c r="B84" s="322"/>
      <c r="C84" s="322"/>
      <c r="D84" s="322"/>
      <c r="E84" s="224" t="s">
        <v>531</v>
      </c>
      <c r="F84" s="224" t="s">
        <v>534</v>
      </c>
      <c r="G84" s="224" t="s">
        <v>534</v>
      </c>
      <c r="H84" s="224" t="s">
        <v>679</v>
      </c>
      <c r="I84" s="224" t="s">
        <v>549</v>
      </c>
      <c r="J84" s="224"/>
    </row>
    <row r="85" spans="1:10" ht="11.25" customHeight="1" x14ac:dyDescent="0.25">
      <c r="A85" s="317" t="s">
        <v>561</v>
      </c>
      <c r="B85" s="317"/>
      <c r="C85" s="317"/>
      <c r="D85" s="221"/>
      <c r="E85" s="221"/>
      <c r="F85" s="221"/>
      <c r="G85" s="221"/>
      <c r="H85" s="221"/>
      <c r="I85" s="221"/>
      <c r="J85" s="222"/>
    </row>
    <row r="86" spans="1:10" ht="21.75" customHeight="1" x14ac:dyDescent="0.25">
      <c r="A86" s="218"/>
      <c r="B86" s="318" t="s">
        <v>681</v>
      </c>
      <c r="C86" s="318"/>
      <c r="D86" s="223" t="s">
        <v>641</v>
      </c>
      <c r="E86" s="224" t="s">
        <v>608</v>
      </c>
      <c r="F86" s="224" t="s">
        <v>603</v>
      </c>
      <c r="G86" s="224" t="s">
        <v>534</v>
      </c>
      <c r="H86" s="224" t="s">
        <v>593</v>
      </c>
      <c r="I86" s="224" t="s">
        <v>565</v>
      </c>
      <c r="J86" s="224" t="s">
        <v>682</v>
      </c>
    </row>
    <row r="87" spans="1:10" ht="22.5" customHeight="1" x14ac:dyDescent="0.25">
      <c r="A87" s="218"/>
      <c r="B87" s="318" t="s">
        <v>602</v>
      </c>
      <c r="C87" s="318"/>
      <c r="D87" s="223" t="s">
        <v>554</v>
      </c>
      <c r="E87" s="224" t="s">
        <v>534</v>
      </c>
      <c r="F87" s="224" t="s">
        <v>556</v>
      </c>
      <c r="G87" s="224" t="s">
        <v>603</v>
      </c>
      <c r="H87" s="224" t="s">
        <v>604</v>
      </c>
      <c r="I87" s="224"/>
      <c r="J87" s="224" t="s">
        <v>605</v>
      </c>
    </row>
    <row r="88" spans="1:10" ht="32.25" customHeight="1" x14ac:dyDescent="0.25">
      <c r="A88" s="218"/>
      <c r="B88" s="318" t="s">
        <v>606</v>
      </c>
      <c r="C88" s="318"/>
      <c r="D88" s="223" t="s">
        <v>607</v>
      </c>
      <c r="E88" s="224" t="s">
        <v>578</v>
      </c>
      <c r="F88" s="224" t="s">
        <v>534</v>
      </c>
      <c r="G88" s="224" t="s">
        <v>608</v>
      </c>
      <c r="H88" s="224" t="s">
        <v>609</v>
      </c>
      <c r="I88" s="224" t="s">
        <v>610</v>
      </c>
      <c r="J88" s="224" t="s">
        <v>611</v>
      </c>
    </row>
    <row r="89" spans="1:10" ht="21.75" customHeight="1" x14ac:dyDescent="0.25">
      <c r="A89" s="218"/>
      <c r="B89" s="318" t="s">
        <v>658</v>
      </c>
      <c r="C89" s="318"/>
      <c r="D89" s="223" t="s">
        <v>539</v>
      </c>
      <c r="E89" s="224" t="s">
        <v>517</v>
      </c>
      <c r="F89" s="224"/>
      <c r="G89" s="224" t="s">
        <v>659</v>
      </c>
      <c r="H89" s="224" t="s">
        <v>660</v>
      </c>
      <c r="I89" s="224"/>
      <c r="J89" s="224" t="s">
        <v>661</v>
      </c>
    </row>
    <row r="90" spans="1:10" ht="18" customHeight="1" x14ac:dyDescent="0.2">
      <c r="A90" s="322" t="s">
        <v>589</v>
      </c>
      <c r="B90" s="322"/>
      <c r="C90" s="322"/>
      <c r="D90" s="322"/>
      <c r="E90" s="224" t="s">
        <v>683</v>
      </c>
      <c r="F90" s="224" t="s">
        <v>540</v>
      </c>
      <c r="G90" s="224" t="s">
        <v>684</v>
      </c>
      <c r="H90" s="224" t="s">
        <v>685</v>
      </c>
      <c r="I90" s="224" t="s">
        <v>566</v>
      </c>
      <c r="J90" s="224"/>
    </row>
    <row r="91" spans="1:10" ht="11.25" customHeight="1" x14ac:dyDescent="0.25">
      <c r="A91" s="317" t="s">
        <v>594</v>
      </c>
      <c r="B91" s="317"/>
      <c r="C91" s="317"/>
      <c r="D91" s="221"/>
      <c r="E91" s="221"/>
      <c r="F91" s="221"/>
      <c r="G91" s="221"/>
      <c r="H91" s="221"/>
      <c r="I91" s="221"/>
      <c r="J91" s="222"/>
    </row>
    <row r="92" spans="1:10" ht="17.25" customHeight="1" x14ac:dyDescent="0.25">
      <c r="A92" s="218"/>
      <c r="B92" s="318" t="s">
        <v>595</v>
      </c>
      <c r="C92" s="318"/>
      <c r="D92" s="223" t="s">
        <v>596</v>
      </c>
      <c r="E92" s="224" t="s">
        <v>517</v>
      </c>
      <c r="F92" s="224" t="s">
        <v>517</v>
      </c>
      <c r="G92" s="224" t="s">
        <v>597</v>
      </c>
      <c r="H92" s="224" t="s">
        <v>598</v>
      </c>
      <c r="I92" s="224" t="s">
        <v>570</v>
      </c>
      <c r="J92" s="224" t="s">
        <v>599</v>
      </c>
    </row>
    <row r="93" spans="1:10" ht="11.25" customHeight="1" x14ac:dyDescent="0.2">
      <c r="A93" s="322" t="s">
        <v>600</v>
      </c>
      <c r="B93" s="322"/>
      <c r="C93" s="322"/>
      <c r="D93" s="322"/>
      <c r="E93" s="224" t="s">
        <v>517</v>
      </c>
      <c r="F93" s="224" t="s">
        <v>517</v>
      </c>
      <c r="G93" s="224" t="s">
        <v>597</v>
      </c>
      <c r="H93" s="224" t="s">
        <v>598</v>
      </c>
      <c r="I93" s="224" t="s">
        <v>570</v>
      </c>
      <c r="J93" s="224"/>
    </row>
    <row r="94" spans="1:10" ht="11.25" customHeight="1" x14ac:dyDescent="0.25">
      <c r="A94" s="317" t="s">
        <v>601</v>
      </c>
      <c r="B94" s="317"/>
      <c r="C94" s="317"/>
      <c r="D94" s="221"/>
      <c r="E94" s="221"/>
      <c r="F94" s="221"/>
      <c r="G94" s="221"/>
      <c r="H94" s="221"/>
      <c r="I94" s="221"/>
      <c r="J94" s="222"/>
    </row>
    <row r="95" spans="1:10" ht="21.75" customHeight="1" x14ac:dyDescent="0.25">
      <c r="A95" s="218"/>
      <c r="B95" s="318" t="s">
        <v>686</v>
      </c>
      <c r="C95" s="318"/>
      <c r="D95" s="223" t="s">
        <v>539</v>
      </c>
      <c r="E95" s="224" t="s">
        <v>570</v>
      </c>
      <c r="F95" s="224" t="s">
        <v>556</v>
      </c>
      <c r="G95" s="224" t="s">
        <v>534</v>
      </c>
      <c r="H95" s="224" t="s">
        <v>687</v>
      </c>
      <c r="I95" s="224" t="s">
        <v>545</v>
      </c>
      <c r="J95" s="224" t="s">
        <v>688</v>
      </c>
    </row>
    <row r="96" spans="1:10" ht="20.25" customHeight="1" x14ac:dyDescent="0.25">
      <c r="A96" s="218"/>
      <c r="B96" s="318" t="s">
        <v>689</v>
      </c>
      <c r="C96" s="318"/>
      <c r="D96" s="223" t="s">
        <v>604</v>
      </c>
      <c r="E96" s="224" t="s">
        <v>531</v>
      </c>
      <c r="F96" s="224" t="s">
        <v>572</v>
      </c>
      <c r="G96" s="224" t="s">
        <v>558</v>
      </c>
      <c r="H96" s="224" t="s">
        <v>690</v>
      </c>
      <c r="I96" s="224" t="s">
        <v>545</v>
      </c>
      <c r="J96" s="224" t="s">
        <v>691</v>
      </c>
    </row>
    <row r="97" spans="1:10" ht="18" customHeight="1" x14ac:dyDescent="0.25">
      <c r="A97" s="218"/>
      <c r="B97" s="318" t="s">
        <v>530</v>
      </c>
      <c r="C97" s="318"/>
      <c r="D97" s="223" t="s">
        <v>531</v>
      </c>
      <c r="E97" s="224"/>
      <c r="F97" s="224"/>
      <c r="G97" s="224"/>
      <c r="H97" s="224"/>
      <c r="I97" s="224"/>
      <c r="J97" s="224" t="s">
        <v>532</v>
      </c>
    </row>
    <row r="98" spans="1:10" ht="16.5" customHeight="1" x14ac:dyDescent="0.2">
      <c r="A98" s="322" t="s">
        <v>612</v>
      </c>
      <c r="B98" s="322"/>
      <c r="C98" s="322"/>
      <c r="D98" s="322"/>
      <c r="E98" s="224" t="s">
        <v>582</v>
      </c>
      <c r="F98" s="224" t="s">
        <v>549</v>
      </c>
      <c r="G98" s="224" t="s">
        <v>644</v>
      </c>
      <c r="H98" s="224" t="s">
        <v>692</v>
      </c>
      <c r="I98" s="224" t="s">
        <v>565</v>
      </c>
      <c r="J98" s="224"/>
    </row>
    <row r="99" spans="1:10" ht="16.5" customHeight="1" x14ac:dyDescent="0.25">
      <c r="A99" s="317" t="s">
        <v>615</v>
      </c>
      <c r="B99" s="317"/>
      <c r="C99" s="317"/>
      <c r="D99" s="221"/>
      <c r="E99" s="221"/>
      <c r="F99" s="221"/>
      <c r="G99" s="221"/>
      <c r="H99" s="221"/>
      <c r="I99" s="221"/>
      <c r="J99" s="222"/>
    </row>
    <row r="100" spans="1:10" ht="18" customHeight="1" x14ac:dyDescent="0.25">
      <c r="A100" s="218"/>
      <c r="B100" s="318" t="s">
        <v>509</v>
      </c>
      <c r="C100" s="318"/>
      <c r="D100" s="223" t="s">
        <v>616</v>
      </c>
      <c r="E100" s="224"/>
      <c r="F100" s="224"/>
      <c r="G100" s="224"/>
      <c r="H100" s="224"/>
      <c r="I100" s="224"/>
      <c r="J100" s="224"/>
    </row>
    <row r="101" spans="1:10" ht="23.25" customHeight="1" x14ac:dyDescent="0.2">
      <c r="A101" s="322" t="s">
        <v>617</v>
      </c>
      <c r="B101" s="322"/>
      <c r="C101" s="322"/>
      <c r="D101" s="322"/>
      <c r="E101" s="224"/>
      <c r="F101" s="224"/>
      <c r="G101" s="224"/>
      <c r="H101" s="224"/>
      <c r="I101" s="224"/>
      <c r="J101" s="224"/>
    </row>
    <row r="102" spans="1:10" ht="24.75" customHeight="1" x14ac:dyDescent="0.2">
      <c r="A102" s="322" t="s">
        <v>618</v>
      </c>
      <c r="B102" s="322"/>
      <c r="C102" s="322"/>
      <c r="D102" s="322"/>
      <c r="E102" s="224" t="s">
        <v>693</v>
      </c>
      <c r="F102" s="224" t="s">
        <v>694</v>
      </c>
      <c r="G102" s="224" t="s">
        <v>637</v>
      </c>
      <c r="H102" s="224" t="s">
        <v>695</v>
      </c>
      <c r="I102" s="224" t="s">
        <v>696</v>
      </c>
      <c r="J102" s="224"/>
    </row>
    <row r="103" spans="1:10" ht="11.25" customHeight="1" x14ac:dyDescent="0.25">
      <c r="A103" s="225"/>
      <c r="B103" s="218"/>
      <c r="C103" s="218"/>
      <c r="D103" s="218"/>
      <c r="E103" s="323" t="s">
        <v>510</v>
      </c>
      <c r="F103" s="323"/>
      <c r="G103" s="323"/>
      <c r="H103" s="323"/>
      <c r="I103" s="323"/>
      <c r="J103" s="323"/>
    </row>
    <row r="104" spans="1:10" ht="11.25" customHeight="1" x14ac:dyDescent="0.25">
      <c r="A104" s="217" t="s">
        <v>697</v>
      </c>
      <c r="B104" s="218"/>
      <c r="C104" s="218"/>
      <c r="D104" s="218"/>
      <c r="E104" s="218"/>
      <c r="F104" s="218"/>
      <c r="G104" s="218"/>
      <c r="H104" s="218"/>
      <c r="I104" s="218"/>
      <c r="J104" s="218"/>
    </row>
    <row r="105" spans="1:10" ht="12" customHeight="1" x14ac:dyDescent="0.25">
      <c r="A105" s="311" t="s">
        <v>511</v>
      </c>
      <c r="B105" s="311"/>
      <c r="C105" s="311"/>
      <c r="D105" s="217" t="s">
        <v>512</v>
      </c>
      <c r="E105" s="217" t="s">
        <v>698</v>
      </c>
      <c r="F105" s="218"/>
      <c r="G105" s="218"/>
      <c r="H105" s="217" t="s">
        <v>514</v>
      </c>
      <c r="I105" s="312" t="s">
        <v>515</v>
      </c>
      <c r="J105" s="312"/>
    </row>
    <row r="106" spans="1:10" ht="11.25" customHeight="1" x14ac:dyDescent="0.25">
      <c r="A106" s="218"/>
      <c r="B106" s="218"/>
      <c r="C106" s="218"/>
      <c r="D106" s="217" t="s">
        <v>516</v>
      </c>
      <c r="E106" s="219" t="s">
        <v>517</v>
      </c>
      <c r="F106" s="218"/>
      <c r="G106" s="218"/>
      <c r="H106" s="217" t="s">
        <v>518</v>
      </c>
      <c r="I106" s="312" t="s">
        <v>519</v>
      </c>
      <c r="J106" s="312"/>
    </row>
    <row r="107" spans="1:10" ht="19.5" customHeight="1" x14ac:dyDescent="0.2">
      <c r="A107" s="315" t="s">
        <v>520</v>
      </c>
      <c r="B107" s="315" t="s">
        <v>2</v>
      </c>
      <c r="C107" s="315"/>
      <c r="D107" s="315" t="s">
        <v>521</v>
      </c>
      <c r="E107" s="321" t="s">
        <v>522</v>
      </c>
      <c r="F107" s="321"/>
      <c r="G107" s="321"/>
      <c r="H107" s="315" t="s">
        <v>523</v>
      </c>
      <c r="I107" s="315" t="s">
        <v>524</v>
      </c>
      <c r="J107" s="315" t="s">
        <v>525</v>
      </c>
    </row>
    <row r="108" spans="1:10" ht="21.75" customHeight="1" x14ac:dyDescent="0.2">
      <c r="A108" s="316"/>
      <c r="B108" s="319"/>
      <c r="C108" s="320"/>
      <c r="D108" s="316"/>
      <c r="E108" s="220" t="s">
        <v>526</v>
      </c>
      <c r="F108" s="220" t="s">
        <v>527</v>
      </c>
      <c r="G108" s="220" t="s">
        <v>528</v>
      </c>
      <c r="H108" s="316"/>
      <c r="I108" s="316"/>
      <c r="J108" s="316"/>
    </row>
    <row r="109" spans="1:10" ht="11.25" customHeight="1" x14ac:dyDescent="0.25">
      <c r="A109" s="317" t="s">
        <v>529</v>
      </c>
      <c r="B109" s="317"/>
      <c r="C109" s="317"/>
      <c r="D109" s="221"/>
      <c r="E109" s="221"/>
      <c r="F109" s="221"/>
      <c r="G109" s="221"/>
      <c r="H109" s="221"/>
      <c r="I109" s="221"/>
      <c r="J109" s="222"/>
    </row>
    <row r="110" spans="1:10" ht="11.25" customHeight="1" x14ac:dyDescent="0.25">
      <c r="A110" s="218"/>
      <c r="B110" s="318" t="s">
        <v>530</v>
      </c>
      <c r="C110" s="318"/>
      <c r="D110" s="223" t="s">
        <v>531</v>
      </c>
      <c r="E110" s="224"/>
      <c r="F110" s="224"/>
      <c r="G110" s="224"/>
      <c r="H110" s="224"/>
      <c r="I110" s="224"/>
      <c r="J110" s="224" t="s">
        <v>532</v>
      </c>
    </row>
    <row r="111" spans="1:10" ht="21.75" customHeight="1" x14ac:dyDescent="0.25">
      <c r="A111" s="218"/>
      <c r="B111" s="318" t="s">
        <v>533</v>
      </c>
      <c r="C111" s="318"/>
      <c r="D111" s="223" t="s">
        <v>534</v>
      </c>
      <c r="E111" s="224"/>
      <c r="F111" s="224" t="s">
        <v>535</v>
      </c>
      <c r="G111" s="224"/>
      <c r="H111" s="224" t="s">
        <v>536</v>
      </c>
      <c r="I111" s="224"/>
      <c r="J111" s="224" t="s">
        <v>537</v>
      </c>
    </row>
    <row r="112" spans="1:10" ht="21.75" customHeight="1" x14ac:dyDescent="0.25">
      <c r="A112" s="218"/>
      <c r="B112" s="318" t="s">
        <v>538</v>
      </c>
      <c r="C112" s="318"/>
      <c r="D112" s="223" t="s">
        <v>539</v>
      </c>
      <c r="E112" s="224" t="s">
        <v>535</v>
      </c>
      <c r="F112" s="224" t="s">
        <v>534</v>
      </c>
      <c r="G112" s="224" t="s">
        <v>540</v>
      </c>
      <c r="H112" s="224" t="s">
        <v>541</v>
      </c>
      <c r="I112" s="224" t="s">
        <v>517</v>
      </c>
      <c r="J112" s="224" t="s">
        <v>542</v>
      </c>
    </row>
    <row r="113" spans="1:10" ht="18" customHeight="1" x14ac:dyDescent="0.25">
      <c r="A113" s="218"/>
      <c r="B113" s="318" t="s">
        <v>629</v>
      </c>
      <c r="C113" s="318"/>
      <c r="D113" s="223" t="s">
        <v>630</v>
      </c>
      <c r="E113" s="224" t="s">
        <v>564</v>
      </c>
      <c r="F113" s="224" t="s">
        <v>535</v>
      </c>
      <c r="G113" s="224" t="s">
        <v>531</v>
      </c>
      <c r="H113" s="224" t="s">
        <v>631</v>
      </c>
      <c r="I113" s="224"/>
      <c r="J113" s="224" t="s">
        <v>632</v>
      </c>
    </row>
    <row r="114" spans="1:10" ht="18" customHeight="1" x14ac:dyDescent="0.2">
      <c r="A114" s="322" t="s">
        <v>548</v>
      </c>
      <c r="B114" s="322"/>
      <c r="C114" s="322"/>
      <c r="D114" s="322"/>
      <c r="E114" s="224" t="s">
        <v>608</v>
      </c>
      <c r="F114" s="224" t="s">
        <v>699</v>
      </c>
      <c r="G114" s="224" t="s">
        <v>700</v>
      </c>
      <c r="H114" s="224" t="s">
        <v>701</v>
      </c>
      <c r="I114" s="224" t="s">
        <v>517</v>
      </c>
      <c r="J114" s="224"/>
    </row>
    <row r="115" spans="1:10" ht="11.25" customHeight="1" x14ac:dyDescent="0.25">
      <c r="A115" s="317" t="s">
        <v>552</v>
      </c>
      <c r="B115" s="317"/>
      <c r="C115" s="317"/>
      <c r="D115" s="221"/>
      <c r="E115" s="221"/>
      <c r="F115" s="221"/>
      <c r="G115" s="221"/>
      <c r="H115" s="221"/>
      <c r="I115" s="221"/>
      <c r="J115" s="222"/>
    </row>
    <row r="116" spans="1:10" ht="21.75" customHeight="1" x14ac:dyDescent="0.25">
      <c r="A116" s="218"/>
      <c r="B116" s="318" t="s">
        <v>553</v>
      </c>
      <c r="C116" s="318"/>
      <c r="D116" s="223" t="s">
        <v>554</v>
      </c>
      <c r="E116" s="224" t="s">
        <v>531</v>
      </c>
      <c r="F116" s="224" t="s">
        <v>555</v>
      </c>
      <c r="G116" s="224" t="s">
        <v>556</v>
      </c>
      <c r="H116" s="224" t="s">
        <v>557</v>
      </c>
      <c r="I116" s="224" t="s">
        <v>558</v>
      </c>
      <c r="J116" s="224" t="s">
        <v>559</v>
      </c>
    </row>
    <row r="117" spans="1:10" ht="18.75" customHeight="1" x14ac:dyDescent="0.2">
      <c r="A117" s="322" t="s">
        <v>560</v>
      </c>
      <c r="B117" s="322"/>
      <c r="C117" s="322"/>
      <c r="D117" s="322"/>
      <c r="E117" s="224" t="s">
        <v>531</v>
      </c>
      <c r="F117" s="224" t="s">
        <v>555</v>
      </c>
      <c r="G117" s="224" t="s">
        <v>556</v>
      </c>
      <c r="H117" s="224" t="s">
        <v>557</v>
      </c>
      <c r="I117" s="224" t="s">
        <v>558</v>
      </c>
      <c r="J117" s="224"/>
    </row>
    <row r="118" spans="1:10" ht="11.25" customHeight="1" x14ac:dyDescent="0.25">
      <c r="A118" s="317" t="s">
        <v>561</v>
      </c>
      <c r="B118" s="317"/>
      <c r="C118" s="317"/>
      <c r="D118" s="221"/>
      <c r="E118" s="221"/>
      <c r="F118" s="221"/>
      <c r="G118" s="221"/>
      <c r="H118" s="221"/>
      <c r="I118" s="221"/>
      <c r="J118" s="222"/>
    </row>
    <row r="119" spans="1:10" ht="21.75" customHeight="1" x14ac:dyDescent="0.25">
      <c r="A119" s="218"/>
      <c r="B119" s="318" t="s">
        <v>702</v>
      </c>
      <c r="C119" s="318"/>
      <c r="D119" s="223" t="s">
        <v>641</v>
      </c>
      <c r="E119" s="224" t="s">
        <v>572</v>
      </c>
      <c r="F119" s="224" t="s">
        <v>535</v>
      </c>
      <c r="G119" s="224" t="s">
        <v>549</v>
      </c>
      <c r="H119" s="224" t="s">
        <v>566</v>
      </c>
      <c r="I119" s="224" t="s">
        <v>703</v>
      </c>
      <c r="J119" s="224" t="s">
        <v>704</v>
      </c>
    </row>
    <row r="120" spans="1:10" ht="21" customHeight="1" x14ac:dyDescent="0.25">
      <c r="A120" s="218"/>
      <c r="B120" s="318" t="s">
        <v>569</v>
      </c>
      <c r="C120" s="318"/>
      <c r="D120" s="223" t="s">
        <v>554</v>
      </c>
      <c r="E120" s="224" t="s">
        <v>570</v>
      </c>
      <c r="F120" s="224" t="s">
        <v>570</v>
      </c>
      <c r="G120" s="224" t="s">
        <v>517</v>
      </c>
      <c r="H120" s="224" t="s">
        <v>571</v>
      </c>
      <c r="I120" s="224" t="s">
        <v>572</v>
      </c>
      <c r="J120" s="224" t="s">
        <v>573</v>
      </c>
    </row>
    <row r="121" spans="1:10" ht="21.75" customHeight="1" x14ac:dyDescent="0.25">
      <c r="A121" s="218"/>
      <c r="B121" s="318" t="s">
        <v>574</v>
      </c>
      <c r="C121" s="318"/>
      <c r="D121" s="223" t="s">
        <v>575</v>
      </c>
      <c r="E121" s="224" t="s">
        <v>556</v>
      </c>
      <c r="F121" s="224" t="s">
        <v>576</v>
      </c>
      <c r="G121" s="224" t="s">
        <v>535</v>
      </c>
      <c r="H121" s="224" t="s">
        <v>577</v>
      </c>
      <c r="I121" s="224" t="s">
        <v>578</v>
      </c>
      <c r="J121" s="224" t="s">
        <v>579</v>
      </c>
    </row>
    <row r="122" spans="1:10" ht="21.75" customHeight="1" x14ac:dyDescent="0.25">
      <c r="A122" s="218"/>
      <c r="B122" s="318" t="s">
        <v>658</v>
      </c>
      <c r="C122" s="318"/>
      <c r="D122" s="223" t="s">
        <v>539</v>
      </c>
      <c r="E122" s="224" t="s">
        <v>517</v>
      </c>
      <c r="F122" s="224"/>
      <c r="G122" s="224" t="s">
        <v>659</v>
      </c>
      <c r="H122" s="224" t="s">
        <v>660</v>
      </c>
      <c r="I122" s="224"/>
      <c r="J122" s="224" t="s">
        <v>661</v>
      </c>
    </row>
    <row r="123" spans="1:10" ht="22.5" customHeight="1" x14ac:dyDescent="0.2">
      <c r="A123" s="322" t="s">
        <v>589</v>
      </c>
      <c r="B123" s="322"/>
      <c r="C123" s="322"/>
      <c r="D123" s="322"/>
      <c r="E123" s="224" t="s">
        <v>581</v>
      </c>
      <c r="F123" s="224" t="s">
        <v>655</v>
      </c>
      <c r="G123" s="224" t="s">
        <v>660</v>
      </c>
      <c r="H123" s="224" t="s">
        <v>705</v>
      </c>
      <c r="I123" s="224" t="s">
        <v>706</v>
      </c>
      <c r="J123" s="224"/>
    </row>
    <row r="124" spans="1:10" ht="11.25" customHeight="1" x14ac:dyDescent="0.25">
      <c r="A124" s="317" t="s">
        <v>594</v>
      </c>
      <c r="B124" s="317"/>
      <c r="C124" s="317"/>
      <c r="D124" s="221"/>
      <c r="E124" s="221"/>
      <c r="F124" s="221"/>
      <c r="G124" s="221"/>
      <c r="H124" s="221"/>
      <c r="I124" s="221"/>
      <c r="J124" s="222"/>
    </row>
    <row r="125" spans="1:10" ht="17.25" customHeight="1" x14ac:dyDescent="0.25">
      <c r="A125" s="218"/>
      <c r="B125" s="318" t="s">
        <v>595</v>
      </c>
      <c r="C125" s="318"/>
      <c r="D125" s="223" t="s">
        <v>596</v>
      </c>
      <c r="E125" s="224" t="s">
        <v>517</v>
      </c>
      <c r="F125" s="224" t="s">
        <v>517</v>
      </c>
      <c r="G125" s="224" t="s">
        <v>597</v>
      </c>
      <c r="H125" s="224" t="s">
        <v>598</v>
      </c>
      <c r="I125" s="224" t="s">
        <v>570</v>
      </c>
      <c r="J125" s="224" t="s">
        <v>599</v>
      </c>
    </row>
    <row r="126" spans="1:10" ht="15" customHeight="1" x14ac:dyDescent="0.2">
      <c r="A126" s="322" t="s">
        <v>600</v>
      </c>
      <c r="B126" s="322"/>
      <c r="C126" s="322"/>
      <c r="D126" s="322"/>
      <c r="E126" s="224" t="s">
        <v>517</v>
      </c>
      <c r="F126" s="224" t="s">
        <v>517</v>
      </c>
      <c r="G126" s="224" t="s">
        <v>597</v>
      </c>
      <c r="H126" s="224" t="s">
        <v>598</v>
      </c>
      <c r="I126" s="224" t="s">
        <v>570</v>
      </c>
      <c r="J126" s="224"/>
    </row>
    <row r="127" spans="1:10" ht="11.25" customHeight="1" x14ac:dyDescent="0.25">
      <c r="A127" s="317" t="s">
        <v>601</v>
      </c>
      <c r="B127" s="317"/>
      <c r="C127" s="317"/>
      <c r="D127" s="221"/>
      <c r="E127" s="221"/>
      <c r="F127" s="221"/>
      <c r="G127" s="221"/>
      <c r="H127" s="221"/>
      <c r="I127" s="221"/>
      <c r="J127" s="222"/>
    </row>
    <row r="128" spans="1:10" ht="17.25" customHeight="1" x14ac:dyDescent="0.25">
      <c r="A128" s="218"/>
      <c r="B128" s="318" t="s">
        <v>707</v>
      </c>
      <c r="C128" s="318"/>
      <c r="D128" s="223" t="s">
        <v>708</v>
      </c>
      <c r="E128" s="224" t="s">
        <v>576</v>
      </c>
      <c r="F128" s="224" t="s">
        <v>644</v>
      </c>
      <c r="G128" s="224" t="s">
        <v>709</v>
      </c>
      <c r="H128" s="224" t="s">
        <v>710</v>
      </c>
      <c r="I128" s="224" t="s">
        <v>556</v>
      </c>
      <c r="J128" s="224" t="s">
        <v>711</v>
      </c>
    </row>
    <row r="129" spans="1:10" ht="18" customHeight="1" x14ac:dyDescent="0.25">
      <c r="A129" s="218"/>
      <c r="B129" s="318" t="s">
        <v>530</v>
      </c>
      <c r="C129" s="318"/>
      <c r="D129" s="223" t="s">
        <v>531</v>
      </c>
      <c r="E129" s="224"/>
      <c r="F129" s="224"/>
      <c r="G129" s="224"/>
      <c r="H129" s="224"/>
      <c r="I129" s="224"/>
      <c r="J129" s="224" t="s">
        <v>532</v>
      </c>
    </row>
    <row r="130" spans="1:10" ht="19.5" customHeight="1" x14ac:dyDescent="0.2">
      <c r="A130" s="322" t="s">
        <v>612</v>
      </c>
      <c r="B130" s="322"/>
      <c r="C130" s="322"/>
      <c r="D130" s="322"/>
      <c r="E130" s="224" t="s">
        <v>576</v>
      </c>
      <c r="F130" s="224" t="s">
        <v>644</v>
      </c>
      <c r="G130" s="224" t="s">
        <v>709</v>
      </c>
      <c r="H130" s="224" t="s">
        <v>710</v>
      </c>
      <c r="I130" s="224" t="s">
        <v>556</v>
      </c>
      <c r="J130" s="224"/>
    </row>
    <row r="131" spans="1:10" ht="18" customHeight="1" x14ac:dyDescent="0.25">
      <c r="A131" s="317" t="s">
        <v>615</v>
      </c>
      <c r="B131" s="317"/>
      <c r="C131" s="317"/>
      <c r="D131" s="221"/>
      <c r="E131" s="221"/>
      <c r="F131" s="221"/>
      <c r="G131" s="221"/>
      <c r="H131" s="221"/>
      <c r="I131" s="221"/>
      <c r="J131" s="222"/>
    </row>
    <row r="132" spans="1:10" ht="18.75" customHeight="1" x14ac:dyDescent="0.25">
      <c r="A132" s="218"/>
      <c r="B132" s="318" t="s">
        <v>580</v>
      </c>
      <c r="C132" s="318"/>
      <c r="D132" s="223" t="s">
        <v>539</v>
      </c>
      <c r="E132" s="224" t="s">
        <v>531</v>
      </c>
      <c r="F132" s="224"/>
      <c r="G132" s="224" t="s">
        <v>564</v>
      </c>
      <c r="H132" s="224" t="s">
        <v>581</v>
      </c>
      <c r="I132" s="224" t="s">
        <v>582</v>
      </c>
      <c r="J132" s="224" t="s">
        <v>583</v>
      </c>
    </row>
    <row r="133" spans="1:10" ht="15" customHeight="1" x14ac:dyDescent="0.2">
      <c r="A133" s="322" t="s">
        <v>617</v>
      </c>
      <c r="B133" s="322"/>
      <c r="C133" s="322"/>
      <c r="D133" s="322"/>
      <c r="E133" s="224" t="s">
        <v>531</v>
      </c>
      <c r="F133" s="224"/>
      <c r="G133" s="224" t="s">
        <v>564</v>
      </c>
      <c r="H133" s="224" t="s">
        <v>581</v>
      </c>
      <c r="I133" s="224" t="s">
        <v>582</v>
      </c>
      <c r="J133" s="224"/>
    </row>
    <row r="134" spans="1:10" ht="15" customHeight="1" x14ac:dyDescent="0.2">
      <c r="A134" s="322" t="s">
        <v>618</v>
      </c>
      <c r="B134" s="322"/>
      <c r="C134" s="322"/>
      <c r="D134" s="322"/>
      <c r="E134" s="224" t="s">
        <v>712</v>
      </c>
      <c r="F134" s="224" t="s">
        <v>713</v>
      </c>
      <c r="G134" s="224" t="s">
        <v>714</v>
      </c>
      <c r="H134" s="224" t="s">
        <v>715</v>
      </c>
      <c r="I134" s="224" t="s">
        <v>716</v>
      </c>
      <c r="J134" s="224"/>
    </row>
    <row r="135" spans="1:10" ht="18" customHeight="1" x14ac:dyDescent="0.25">
      <c r="A135" s="225"/>
      <c r="B135" s="218"/>
      <c r="C135" s="218"/>
      <c r="D135" s="218"/>
      <c r="E135" s="323" t="s">
        <v>510</v>
      </c>
      <c r="F135" s="323"/>
      <c r="G135" s="323"/>
      <c r="H135" s="323"/>
      <c r="I135" s="323"/>
      <c r="J135" s="323"/>
    </row>
    <row r="136" spans="1:10" ht="11.25" customHeight="1" x14ac:dyDescent="0.25">
      <c r="A136" s="217" t="s">
        <v>717</v>
      </c>
      <c r="B136" s="218"/>
      <c r="C136" s="218"/>
      <c r="D136" s="218"/>
      <c r="E136" s="218"/>
      <c r="F136" s="218"/>
      <c r="G136" s="218"/>
      <c r="H136" s="218"/>
      <c r="I136" s="218"/>
      <c r="J136" s="218"/>
    </row>
    <row r="137" spans="1:10" ht="12" customHeight="1" x14ac:dyDescent="0.25">
      <c r="A137" s="311" t="s">
        <v>511</v>
      </c>
      <c r="B137" s="311"/>
      <c r="C137" s="311"/>
      <c r="D137" s="217" t="s">
        <v>512</v>
      </c>
      <c r="E137" s="217" t="s">
        <v>718</v>
      </c>
      <c r="F137" s="218"/>
      <c r="G137" s="218"/>
      <c r="H137" s="217" t="s">
        <v>514</v>
      </c>
      <c r="I137" s="312" t="s">
        <v>515</v>
      </c>
      <c r="J137" s="312"/>
    </row>
    <row r="138" spans="1:10" ht="11.25" customHeight="1" x14ac:dyDescent="0.25">
      <c r="A138" s="218"/>
      <c r="B138" s="218"/>
      <c r="C138" s="218"/>
      <c r="D138" s="217" t="s">
        <v>516</v>
      </c>
      <c r="E138" s="219" t="s">
        <v>517</v>
      </c>
      <c r="F138" s="218"/>
      <c r="G138" s="218"/>
      <c r="H138" s="217" t="s">
        <v>518</v>
      </c>
      <c r="I138" s="312" t="s">
        <v>519</v>
      </c>
      <c r="J138" s="312"/>
    </row>
    <row r="139" spans="1:10" ht="19.5" customHeight="1" x14ac:dyDescent="0.2">
      <c r="A139" s="315" t="s">
        <v>520</v>
      </c>
      <c r="B139" s="315" t="s">
        <v>2</v>
      </c>
      <c r="C139" s="315"/>
      <c r="D139" s="315" t="s">
        <v>521</v>
      </c>
      <c r="E139" s="321" t="s">
        <v>522</v>
      </c>
      <c r="F139" s="321"/>
      <c r="G139" s="321"/>
      <c r="H139" s="315" t="s">
        <v>523</v>
      </c>
      <c r="I139" s="315" t="s">
        <v>524</v>
      </c>
      <c r="J139" s="315" t="s">
        <v>525</v>
      </c>
    </row>
    <row r="140" spans="1:10" ht="21.75" customHeight="1" x14ac:dyDescent="0.2">
      <c r="A140" s="316"/>
      <c r="B140" s="319"/>
      <c r="C140" s="320"/>
      <c r="D140" s="316"/>
      <c r="E140" s="220" t="s">
        <v>526</v>
      </c>
      <c r="F140" s="220" t="s">
        <v>527</v>
      </c>
      <c r="G140" s="220" t="s">
        <v>528</v>
      </c>
      <c r="H140" s="316"/>
      <c r="I140" s="316"/>
      <c r="J140" s="316"/>
    </row>
    <row r="141" spans="1:10" ht="11.25" customHeight="1" x14ac:dyDescent="0.25">
      <c r="A141" s="317" t="s">
        <v>529</v>
      </c>
      <c r="B141" s="317"/>
      <c r="C141" s="317"/>
      <c r="D141" s="221"/>
      <c r="E141" s="221"/>
      <c r="F141" s="221"/>
      <c r="G141" s="221"/>
      <c r="H141" s="221"/>
      <c r="I141" s="221"/>
      <c r="J141" s="222"/>
    </row>
    <row r="142" spans="1:10" ht="14.25" customHeight="1" x14ac:dyDescent="0.25">
      <c r="A142" s="218"/>
      <c r="B142" s="318" t="s">
        <v>530</v>
      </c>
      <c r="C142" s="318"/>
      <c r="D142" s="223" t="s">
        <v>531</v>
      </c>
      <c r="E142" s="224"/>
      <c r="F142" s="224"/>
      <c r="G142" s="224"/>
      <c r="H142" s="224"/>
      <c r="I142" s="224"/>
      <c r="J142" s="224" t="s">
        <v>532</v>
      </c>
    </row>
    <row r="143" spans="1:10" ht="14.25" customHeight="1" x14ac:dyDescent="0.25">
      <c r="A143" s="218"/>
      <c r="B143" s="318" t="s">
        <v>533</v>
      </c>
      <c r="C143" s="318"/>
      <c r="D143" s="223" t="s">
        <v>534</v>
      </c>
      <c r="E143" s="224"/>
      <c r="F143" s="224" t="s">
        <v>535</v>
      </c>
      <c r="G143" s="224"/>
      <c r="H143" s="224" t="s">
        <v>536</v>
      </c>
      <c r="I143" s="224"/>
      <c r="J143" s="224" t="s">
        <v>537</v>
      </c>
    </row>
    <row r="144" spans="1:10" ht="14.25" customHeight="1" x14ac:dyDescent="0.25">
      <c r="A144" s="218"/>
      <c r="B144" s="318" t="s">
        <v>538</v>
      </c>
      <c r="C144" s="318"/>
      <c r="D144" s="223" t="s">
        <v>539</v>
      </c>
      <c r="E144" s="224" t="s">
        <v>535</v>
      </c>
      <c r="F144" s="224" t="s">
        <v>534</v>
      </c>
      <c r="G144" s="224" t="s">
        <v>540</v>
      </c>
      <c r="H144" s="224" t="s">
        <v>541</v>
      </c>
      <c r="I144" s="224" t="s">
        <v>517</v>
      </c>
      <c r="J144" s="224" t="s">
        <v>542</v>
      </c>
    </row>
    <row r="145" spans="1:10" ht="14.25" customHeight="1" x14ac:dyDescent="0.25">
      <c r="A145" s="218"/>
      <c r="B145" s="318" t="s">
        <v>543</v>
      </c>
      <c r="C145" s="318"/>
      <c r="D145" s="223" t="s">
        <v>581</v>
      </c>
      <c r="E145" s="224" t="s">
        <v>545</v>
      </c>
      <c r="F145" s="224" t="s">
        <v>534</v>
      </c>
      <c r="G145" s="224"/>
      <c r="H145" s="224" t="s">
        <v>651</v>
      </c>
      <c r="I145" s="224"/>
      <c r="J145" s="224" t="s">
        <v>547</v>
      </c>
    </row>
    <row r="146" spans="1:10" ht="14.25" customHeight="1" x14ac:dyDescent="0.2">
      <c r="A146" s="322" t="s">
        <v>548</v>
      </c>
      <c r="B146" s="322"/>
      <c r="C146" s="322"/>
      <c r="D146" s="322"/>
      <c r="E146" s="224" t="s">
        <v>549</v>
      </c>
      <c r="F146" s="224" t="s">
        <v>550</v>
      </c>
      <c r="G146" s="224" t="s">
        <v>540</v>
      </c>
      <c r="H146" s="224" t="s">
        <v>719</v>
      </c>
      <c r="I146" s="224" t="s">
        <v>517</v>
      </c>
      <c r="J146" s="224"/>
    </row>
    <row r="147" spans="1:10" ht="14.25" customHeight="1" x14ac:dyDescent="0.25">
      <c r="A147" s="317" t="s">
        <v>552</v>
      </c>
      <c r="B147" s="317"/>
      <c r="C147" s="317"/>
      <c r="D147" s="221"/>
      <c r="E147" s="221"/>
      <c r="F147" s="221"/>
      <c r="G147" s="221"/>
      <c r="H147" s="221"/>
      <c r="I147" s="221"/>
      <c r="J147" s="222"/>
    </row>
    <row r="148" spans="1:10" ht="33.75" customHeight="1" x14ac:dyDescent="0.25">
      <c r="A148" s="218"/>
      <c r="B148" s="318" t="s">
        <v>636</v>
      </c>
      <c r="C148" s="318"/>
      <c r="D148" s="223" t="s">
        <v>637</v>
      </c>
      <c r="E148" s="224" t="s">
        <v>531</v>
      </c>
      <c r="F148" s="224" t="s">
        <v>517</v>
      </c>
      <c r="G148" s="224" t="s">
        <v>534</v>
      </c>
      <c r="H148" s="224" t="s">
        <v>638</v>
      </c>
      <c r="I148" s="224" t="s">
        <v>564</v>
      </c>
      <c r="J148" s="224" t="s">
        <v>639</v>
      </c>
    </row>
    <row r="149" spans="1:10" ht="33.75" customHeight="1" x14ac:dyDescent="0.2">
      <c r="A149" s="322" t="s">
        <v>560</v>
      </c>
      <c r="B149" s="322"/>
      <c r="C149" s="322"/>
      <c r="D149" s="322"/>
      <c r="E149" s="224" t="s">
        <v>531</v>
      </c>
      <c r="F149" s="224" t="s">
        <v>517</v>
      </c>
      <c r="G149" s="224" t="s">
        <v>534</v>
      </c>
      <c r="H149" s="224" t="s">
        <v>638</v>
      </c>
      <c r="I149" s="224" t="s">
        <v>564</v>
      </c>
      <c r="J149" s="224"/>
    </row>
    <row r="150" spans="1:10" ht="33.75" customHeight="1" x14ac:dyDescent="0.25">
      <c r="A150" s="317" t="s">
        <v>561</v>
      </c>
      <c r="B150" s="317"/>
      <c r="C150" s="317"/>
      <c r="D150" s="221"/>
      <c r="E150" s="221"/>
      <c r="F150" s="221"/>
      <c r="G150" s="221"/>
      <c r="H150" s="221"/>
      <c r="I150" s="221"/>
      <c r="J150" s="222"/>
    </row>
    <row r="151" spans="1:10" ht="33.75" customHeight="1" x14ac:dyDescent="0.25">
      <c r="A151" s="218"/>
      <c r="B151" s="318" t="s">
        <v>720</v>
      </c>
      <c r="C151" s="318"/>
      <c r="D151" s="223" t="s">
        <v>641</v>
      </c>
      <c r="E151" s="224" t="s">
        <v>535</v>
      </c>
      <c r="F151" s="224" t="s">
        <v>535</v>
      </c>
      <c r="G151" s="224" t="s">
        <v>556</v>
      </c>
      <c r="H151" s="224" t="s">
        <v>721</v>
      </c>
      <c r="I151" s="224" t="s">
        <v>722</v>
      </c>
      <c r="J151" s="224" t="s">
        <v>723</v>
      </c>
    </row>
    <row r="152" spans="1:10" ht="33.75" customHeight="1" x14ac:dyDescent="0.25">
      <c r="A152" s="218"/>
      <c r="B152" s="318" t="s">
        <v>724</v>
      </c>
      <c r="C152" s="318"/>
      <c r="D152" s="223" t="s">
        <v>651</v>
      </c>
      <c r="E152" s="224" t="s">
        <v>565</v>
      </c>
      <c r="F152" s="224" t="s">
        <v>634</v>
      </c>
      <c r="G152" s="224" t="s">
        <v>555</v>
      </c>
      <c r="H152" s="224" t="s">
        <v>725</v>
      </c>
      <c r="I152" s="224" t="s">
        <v>564</v>
      </c>
      <c r="J152" s="224" t="s">
        <v>726</v>
      </c>
    </row>
    <row r="153" spans="1:10" ht="33.75" customHeight="1" x14ac:dyDescent="0.25">
      <c r="A153" s="218"/>
      <c r="B153" s="318" t="s">
        <v>727</v>
      </c>
      <c r="C153" s="318"/>
      <c r="D153" s="223" t="s">
        <v>728</v>
      </c>
      <c r="E153" s="224" t="s">
        <v>534</v>
      </c>
      <c r="F153" s="224" t="s">
        <v>535</v>
      </c>
      <c r="G153" s="224" t="s">
        <v>729</v>
      </c>
      <c r="H153" s="224" t="s">
        <v>656</v>
      </c>
      <c r="I153" s="224"/>
      <c r="J153" s="224" t="s">
        <v>730</v>
      </c>
    </row>
    <row r="154" spans="1:10" ht="33.75" customHeight="1" x14ac:dyDescent="0.25">
      <c r="A154" s="218"/>
      <c r="B154" s="318" t="s">
        <v>658</v>
      </c>
      <c r="C154" s="318"/>
      <c r="D154" s="223" t="s">
        <v>539</v>
      </c>
      <c r="E154" s="224" t="s">
        <v>517</v>
      </c>
      <c r="F154" s="224"/>
      <c r="G154" s="224" t="s">
        <v>659</v>
      </c>
      <c r="H154" s="224" t="s">
        <v>660</v>
      </c>
      <c r="I154" s="224"/>
      <c r="J154" s="224" t="s">
        <v>661</v>
      </c>
    </row>
    <row r="155" spans="1:10" ht="25.5" customHeight="1" x14ac:dyDescent="0.2">
      <c r="A155" s="322" t="s">
        <v>589</v>
      </c>
      <c r="B155" s="322"/>
      <c r="C155" s="322"/>
      <c r="D155" s="322"/>
      <c r="E155" s="224" t="s">
        <v>581</v>
      </c>
      <c r="F155" s="224" t="s">
        <v>567</v>
      </c>
      <c r="G155" s="224" t="s">
        <v>713</v>
      </c>
      <c r="H155" s="224" t="s">
        <v>731</v>
      </c>
      <c r="I155" s="224" t="s">
        <v>631</v>
      </c>
      <c r="J155" s="224"/>
    </row>
    <row r="156" spans="1:10" ht="25.5" customHeight="1" x14ac:dyDescent="0.25">
      <c r="A156" s="317" t="s">
        <v>594</v>
      </c>
      <c r="B156" s="317"/>
      <c r="C156" s="317"/>
      <c r="D156" s="221"/>
      <c r="E156" s="221"/>
      <c r="F156" s="221"/>
      <c r="G156" s="221"/>
      <c r="H156" s="221"/>
      <c r="I156" s="221"/>
      <c r="J156" s="222"/>
    </row>
    <row r="157" spans="1:10" ht="25.5" customHeight="1" x14ac:dyDescent="0.25">
      <c r="A157" s="218"/>
      <c r="B157" s="318" t="s">
        <v>595</v>
      </c>
      <c r="C157" s="318"/>
      <c r="D157" s="223" t="s">
        <v>596</v>
      </c>
      <c r="E157" s="224" t="s">
        <v>517</v>
      </c>
      <c r="F157" s="224" t="s">
        <v>517</v>
      </c>
      <c r="G157" s="224" t="s">
        <v>597</v>
      </c>
      <c r="H157" s="224" t="s">
        <v>598</v>
      </c>
      <c r="I157" s="224" t="s">
        <v>570</v>
      </c>
      <c r="J157" s="224" t="s">
        <v>599</v>
      </c>
    </row>
    <row r="158" spans="1:10" ht="25.5" customHeight="1" x14ac:dyDescent="0.2">
      <c r="A158" s="322" t="s">
        <v>600</v>
      </c>
      <c r="B158" s="322"/>
      <c r="C158" s="322"/>
      <c r="D158" s="322"/>
      <c r="E158" s="224" t="s">
        <v>517</v>
      </c>
      <c r="F158" s="224" t="s">
        <v>517</v>
      </c>
      <c r="G158" s="224" t="s">
        <v>597</v>
      </c>
      <c r="H158" s="224" t="s">
        <v>598</v>
      </c>
      <c r="I158" s="224" t="s">
        <v>570</v>
      </c>
      <c r="J158" s="224"/>
    </row>
    <row r="159" spans="1:10" ht="25.5" customHeight="1" x14ac:dyDescent="0.25">
      <c r="A159" s="317" t="s">
        <v>601</v>
      </c>
      <c r="B159" s="317"/>
      <c r="C159" s="317"/>
      <c r="D159" s="221"/>
      <c r="E159" s="221"/>
      <c r="F159" s="221"/>
      <c r="G159" s="221"/>
      <c r="H159" s="221"/>
      <c r="I159" s="221"/>
      <c r="J159" s="222"/>
    </row>
    <row r="160" spans="1:10" ht="25.5" customHeight="1" x14ac:dyDescent="0.25">
      <c r="A160" s="218"/>
      <c r="B160" s="318" t="s">
        <v>732</v>
      </c>
      <c r="C160" s="318"/>
      <c r="D160" s="223" t="s">
        <v>708</v>
      </c>
      <c r="E160" s="224" t="s">
        <v>576</v>
      </c>
      <c r="F160" s="224" t="s">
        <v>570</v>
      </c>
      <c r="G160" s="224" t="s">
        <v>550</v>
      </c>
      <c r="H160" s="224" t="s">
        <v>733</v>
      </c>
      <c r="I160" s="224" t="s">
        <v>587</v>
      </c>
      <c r="J160" s="224" t="s">
        <v>734</v>
      </c>
    </row>
    <row r="161" spans="1:10" ht="25.5" customHeight="1" x14ac:dyDescent="0.25">
      <c r="A161" s="218"/>
      <c r="B161" s="318" t="s">
        <v>530</v>
      </c>
      <c r="C161" s="318"/>
      <c r="D161" s="223" t="s">
        <v>531</v>
      </c>
      <c r="E161" s="224"/>
      <c r="F161" s="224"/>
      <c r="G161" s="224"/>
      <c r="H161" s="224"/>
      <c r="I161" s="224"/>
      <c r="J161" s="224" t="s">
        <v>532</v>
      </c>
    </row>
    <row r="162" spans="1:10" ht="25.5" customHeight="1" x14ac:dyDescent="0.2">
      <c r="A162" s="322" t="s">
        <v>612</v>
      </c>
      <c r="B162" s="322"/>
      <c r="C162" s="322"/>
      <c r="D162" s="322"/>
      <c r="E162" s="224" t="s">
        <v>576</v>
      </c>
      <c r="F162" s="224" t="s">
        <v>570</v>
      </c>
      <c r="G162" s="224" t="s">
        <v>550</v>
      </c>
      <c r="H162" s="224" t="s">
        <v>733</v>
      </c>
      <c r="I162" s="224" t="s">
        <v>587</v>
      </c>
      <c r="J162" s="224"/>
    </row>
    <row r="163" spans="1:10" ht="25.5" customHeight="1" x14ac:dyDescent="0.25">
      <c r="A163" s="317" t="s">
        <v>615</v>
      </c>
      <c r="B163" s="317"/>
      <c r="C163" s="317"/>
      <c r="D163" s="221"/>
      <c r="E163" s="221"/>
      <c r="F163" s="221"/>
      <c r="G163" s="221"/>
      <c r="H163" s="221"/>
      <c r="I163" s="221"/>
      <c r="J163" s="222"/>
    </row>
    <row r="164" spans="1:10" ht="25.5" customHeight="1" x14ac:dyDescent="0.25">
      <c r="A164" s="218"/>
      <c r="B164" s="318" t="s">
        <v>509</v>
      </c>
      <c r="C164" s="318"/>
      <c r="D164" s="223" t="s">
        <v>616</v>
      </c>
      <c r="E164" s="224"/>
      <c r="F164" s="224"/>
      <c r="G164" s="224"/>
      <c r="H164" s="224"/>
      <c r="I164" s="224"/>
      <c r="J164" s="224"/>
    </row>
    <row r="165" spans="1:10" ht="25.5" customHeight="1" x14ac:dyDescent="0.2">
      <c r="A165" s="322" t="s">
        <v>617</v>
      </c>
      <c r="B165" s="322"/>
      <c r="C165" s="322"/>
      <c r="D165" s="322"/>
      <c r="E165" s="224"/>
      <c r="F165" s="224"/>
      <c r="G165" s="224"/>
      <c r="H165" s="224"/>
      <c r="I165" s="224"/>
      <c r="J165" s="224"/>
    </row>
    <row r="166" spans="1:10" ht="25.5" customHeight="1" x14ac:dyDescent="0.2">
      <c r="A166" s="322" t="s">
        <v>618</v>
      </c>
      <c r="B166" s="322"/>
      <c r="C166" s="322"/>
      <c r="D166" s="322"/>
      <c r="E166" s="224" t="s">
        <v>712</v>
      </c>
      <c r="F166" s="224" t="s">
        <v>735</v>
      </c>
      <c r="G166" s="224" t="s">
        <v>609</v>
      </c>
      <c r="H166" s="224" t="s">
        <v>736</v>
      </c>
      <c r="I166" s="224" t="s">
        <v>737</v>
      </c>
      <c r="J166" s="224"/>
    </row>
    <row r="167" spans="1:10" ht="25.5" customHeight="1" x14ac:dyDescent="0.25">
      <c r="A167" s="225"/>
      <c r="B167" s="218"/>
      <c r="C167" s="218"/>
      <c r="D167" s="218"/>
      <c r="E167" s="323" t="s">
        <v>510</v>
      </c>
      <c r="F167" s="323"/>
      <c r="G167" s="323"/>
      <c r="H167" s="323"/>
      <c r="I167" s="323"/>
      <c r="J167" s="323"/>
    </row>
    <row r="168" spans="1:10" ht="25.5" customHeight="1" x14ac:dyDescent="0.25">
      <c r="A168" s="217" t="s">
        <v>738</v>
      </c>
      <c r="B168" s="218"/>
      <c r="C168" s="218"/>
      <c r="D168" s="218"/>
      <c r="E168" s="218"/>
      <c r="F168" s="218"/>
      <c r="G168" s="218"/>
      <c r="H168" s="218"/>
      <c r="I168" s="218"/>
      <c r="J168" s="218"/>
    </row>
    <row r="169" spans="1:10" ht="25.5" customHeight="1" x14ac:dyDescent="0.25">
      <c r="A169" s="311" t="s">
        <v>511</v>
      </c>
      <c r="B169" s="311"/>
      <c r="C169" s="311"/>
      <c r="D169" s="217" t="s">
        <v>512</v>
      </c>
      <c r="E169" s="217" t="s">
        <v>739</v>
      </c>
      <c r="F169" s="218"/>
      <c r="G169" s="218"/>
      <c r="H169" s="217" t="s">
        <v>514</v>
      </c>
      <c r="I169" s="312" t="s">
        <v>515</v>
      </c>
      <c r="J169" s="312"/>
    </row>
    <row r="170" spans="1:10" ht="25.5" customHeight="1" x14ac:dyDescent="0.25">
      <c r="A170" s="218"/>
      <c r="B170" s="218"/>
      <c r="C170" s="218"/>
      <c r="D170" s="217" t="s">
        <v>516</v>
      </c>
      <c r="E170" s="219" t="s">
        <v>517</v>
      </c>
      <c r="F170" s="218"/>
      <c r="G170" s="218"/>
      <c r="H170" s="217" t="s">
        <v>518</v>
      </c>
      <c r="I170" s="312" t="s">
        <v>519</v>
      </c>
      <c r="J170" s="312"/>
    </row>
    <row r="171" spans="1:10" ht="25.5" customHeight="1" x14ac:dyDescent="0.2">
      <c r="A171" s="315" t="s">
        <v>520</v>
      </c>
      <c r="B171" s="315" t="s">
        <v>2</v>
      </c>
      <c r="C171" s="315"/>
      <c r="D171" s="315" t="s">
        <v>521</v>
      </c>
      <c r="E171" s="321" t="s">
        <v>522</v>
      </c>
      <c r="F171" s="321"/>
      <c r="G171" s="321"/>
      <c r="H171" s="315" t="s">
        <v>523</v>
      </c>
      <c r="I171" s="315" t="s">
        <v>524</v>
      </c>
      <c r="J171" s="315" t="s">
        <v>525</v>
      </c>
    </row>
    <row r="172" spans="1:10" ht="25.5" customHeight="1" x14ac:dyDescent="0.2">
      <c r="A172" s="316"/>
      <c r="B172" s="319"/>
      <c r="C172" s="320"/>
      <c r="D172" s="316"/>
      <c r="E172" s="220" t="s">
        <v>526</v>
      </c>
      <c r="F172" s="220" t="s">
        <v>527</v>
      </c>
      <c r="G172" s="220" t="s">
        <v>528</v>
      </c>
      <c r="H172" s="316"/>
      <c r="I172" s="316"/>
      <c r="J172" s="316"/>
    </row>
    <row r="173" spans="1:10" ht="25.5" customHeight="1" x14ac:dyDescent="0.25">
      <c r="A173" s="317" t="s">
        <v>529</v>
      </c>
      <c r="B173" s="317"/>
      <c r="C173" s="317"/>
      <c r="D173" s="221"/>
      <c r="E173" s="221"/>
      <c r="F173" s="221"/>
      <c r="G173" s="221"/>
      <c r="H173" s="221"/>
      <c r="I173" s="221"/>
      <c r="J173" s="222"/>
    </row>
    <row r="174" spans="1:10" ht="25.5" customHeight="1" x14ac:dyDescent="0.25">
      <c r="A174" s="218"/>
      <c r="B174" s="318" t="s">
        <v>530</v>
      </c>
      <c r="C174" s="318"/>
      <c r="D174" s="223" t="s">
        <v>531</v>
      </c>
      <c r="E174" s="224"/>
      <c r="F174" s="224"/>
      <c r="G174" s="224"/>
      <c r="H174" s="224"/>
      <c r="I174" s="224"/>
      <c r="J174" s="224" t="s">
        <v>532</v>
      </c>
    </row>
    <row r="175" spans="1:10" ht="25.5" customHeight="1" x14ac:dyDescent="0.25">
      <c r="A175" s="218"/>
      <c r="B175" s="318" t="s">
        <v>533</v>
      </c>
      <c r="C175" s="318"/>
      <c r="D175" s="223" t="s">
        <v>534</v>
      </c>
      <c r="E175" s="224"/>
      <c r="F175" s="224" t="s">
        <v>535</v>
      </c>
      <c r="G175" s="224"/>
      <c r="H175" s="224" t="s">
        <v>536</v>
      </c>
      <c r="I175" s="224"/>
      <c r="J175" s="224" t="s">
        <v>537</v>
      </c>
    </row>
    <row r="176" spans="1:10" ht="25.5" customHeight="1" x14ac:dyDescent="0.25">
      <c r="A176" s="218"/>
      <c r="B176" s="318" t="s">
        <v>740</v>
      </c>
      <c r="C176" s="318"/>
      <c r="D176" s="223" t="s">
        <v>741</v>
      </c>
      <c r="E176" s="224" t="s">
        <v>578</v>
      </c>
      <c r="F176" s="224" t="s">
        <v>545</v>
      </c>
      <c r="G176" s="224" t="s">
        <v>662</v>
      </c>
      <c r="H176" s="224" t="s">
        <v>742</v>
      </c>
      <c r="I176" s="224" t="s">
        <v>517</v>
      </c>
      <c r="J176" s="224" t="s">
        <v>743</v>
      </c>
    </row>
    <row r="177" spans="1:10" ht="25.5" customHeight="1" x14ac:dyDescent="0.25">
      <c r="A177" s="218"/>
      <c r="B177" s="318" t="s">
        <v>744</v>
      </c>
      <c r="C177" s="318"/>
      <c r="D177" s="223" t="s">
        <v>745</v>
      </c>
      <c r="E177" s="224" t="s">
        <v>603</v>
      </c>
      <c r="F177" s="224" t="s">
        <v>603</v>
      </c>
      <c r="G177" s="224"/>
      <c r="H177" s="224" t="s">
        <v>587</v>
      </c>
      <c r="I177" s="224"/>
      <c r="J177" s="224" t="s">
        <v>746</v>
      </c>
    </row>
    <row r="178" spans="1:10" ht="25.5" customHeight="1" x14ac:dyDescent="0.2">
      <c r="A178" s="322" t="s">
        <v>548</v>
      </c>
      <c r="B178" s="322"/>
      <c r="C178" s="322"/>
      <c r="D178" s="322"/>
      <c r="E178" s="224" t="s">
        <v>633</v>
      </c>
      <c r="F178" s="224" t="s">
        <v>582</v>
      </c>
      <c r="G178" s="224" t="s">
        <v>662</v>
      </c>
      <c r="H178" s="224" t="s">
        <v>747</v>
      </c>
      <c r="I178" s="224" t="s">
        <v>517</v>
      </c>
      <c r="J178" s="224"/>
    </row>
    <row r="179" spans="1:10" ht="25.5" customHeight="1" x14ac:dyDescent="0.25">
      <c r="A179" s="317" t="s">
        <v>552</v>
      </c>
      <c r="B179" s="317"/>
      <c r="C179" s="317"/>
      <c r="D179" s="221"/>
      <c r="E179" s="221"/>
      <c r="F179" s="221"/>
      <c r="G179" s="221"/>
      <c r="H179" s="221"/>
      <c r="I179" s="221"/>
      <c r="J179" s="222"/>
    </row>
    <row r="180" spans="1:10" ht="25.5" customHeight="1" x14ac:dyDescent="0.25">
      <c r="A180" s="218"/>
      <c r="B180" s="318" t="s">
        <v>678</v>
      </c>
      <c r="C180" s="318"/>
      <c r="D180" s="223" t="s">
        <v>651</v>
      </c>
      <c r="E180" s="224" t="s">
        <v>531</v>
      </c>
      <c r="F180" s="224" t="s">
        <v>534</v>
      </c>
      <c r="G180" s="224" t="s">
        <v>534</v>
      </c>
      <c r="H180" s="224" t="s">
        <v>679</v>
      </c>
      <c r="I180" s="224" t="s">
        <v>549</v>
      </c>
      <c r="J180" s="224" t="s">
        <v>680</v>
      </c>
    </row>
    <row r="181" spans="1:10" ht="25.5" customHeight="1" x14ac:dyDescent="0.2">
      <c r="A181" s="322" t="s">
        <v>560</v>
      </c>
      <c r="B181" s="322"/>
      <c r="C181" s="322"/>
      <c r="D181" s="322"/>
      <c r="E181" s="224" t="s">
        <v>531</v>
      </c>
      <c r="F181" s="224" t="s">
        <v>534</v>
      </c>
      <c r="G181" s="224" t="s">
        <v>534</v>
      </c>
      <c r="H181" s="224" t="s">
        <v>679</v>
      </c>
      <c r="I181" s="224" t="s">
        <v>549</v>
      </c>
      <c r="J181" s="224"/>
    </row>
    <row r="182" spans="1:10" ht="25.5" customHeight="1" x14ac:dyDescent="0.25">
      <c r="A182" s="317" t="s">
        <v>561</v>
      </c>
      <c r="B182" s="317"/>
      <c r="C182" s="317"/>
      <c r="D182" s="221"/>
      <c r="E182" s="221"/>
      <c r="F182" s="221"/>
      <c r="G182" s="221"/>
      <c r="H182" s="221"/>
      <c r="I182" s="221"/>
      <c r="J182" s="222"/>
    </row>
    <row r="183" spans="1:10" ht="25.5" customHeight="1" x14ac:dyDescent="0.25">
      <c r="A183" s="218"/>
      <c r="B183" s="318" t="s">
        <v>748</v>
      </c>
      <c r="C183" s="318"/>
      <c r="D183" s="223" t="s">
        <v>641</v>
      </c>
      <c r="E183" s="224" t="s">
        <v>517</v>
      </c>
      <c r="F183" s="224" t="s">
        <v>531</v>
      </c>
      <c r="G183" s="224" t="s">
        <v>603</v>
      </c>
      <c r="H183" s="224" t="s">
        <v>745</v>
      </c>
      <c r="I183" s="224" t="s">
        <v>608</v>
      </c>
      <c r="J183" s="224" t="s">
        <v>749</v>
      </c>
    </row>
    <row r="184" spans="1:10" ht="25.5" customHeight="1" x14ac:dyDescent="0.25">
      <c r="A184" s="218"/>
      <c r="B184" s="318" t="s">
        <v>602</v>
      </c>
      <c r="C184" s="318"/>
      <c r="D184" s="223" t="s">
        <v>554</v>
      </c>
      <c r="E184" s="224" t="s">
        <v>534</v>
      </c>
      <c r="F184" s="224" t="s">
        <v>556</v>
      </c>
      <c r="G184" s="224" t="s">
        <v>603</v>
      </c>
      <c r="H184" s="224" t="s">
        <v>604</v>
      </c>
      <c r="I184" s="224"/>
      <c r="J184" s="224" t="s">
        <v>605</v>
      </c>
    </row>
    <row r="185" spans="1:10" ht="25.5" customHeight="1" x14ac:dyDescent="0.25">
      <c r="A185" s="218"/>
      <c r="B185" s="318" t="s">
        <v>654</v>
      </c>
      <c r="C185" s="318"/>
      <c r="D185" s="223" t="s">
        <v>604</v>
      </c>
      <c r="E185" s="224" t="s">
        <v>578</v>
      </c>
      <c r="F185" s="224" t="s">
        <v>534</v>
      </c>
      <c r="G185" s="224" t="s">
        <v>655</v>
      </c>
      <c r="H185" s="224" t="s">
        <v>656</v>
      </c>
      <c r="I185" s="224"/>
      <c r="J185" s="224" t="s">
        <v>657</v>
      </c>
    </row>
    <row r="186" spans="1:10" ht="25.5" customHeight="1" x14ac:dyDescent="0.25">
      <c r="A186" s="218"/>
      <c r="B186" s="318" t="s">
        <v>658</v>
      </c>
      <c r="C186" s="318"/>
      <c r="D186" s="223" t="s">
        <v>539</v>
      </c>
      <c r="E186" s="224" t="s">
        <v>517</v>
      </c>
      <c r="F186" s="224"/>
      <c r="G186" s="224" t="s">
        <v>659</v>
      </c>
      <c r="H186" s="224" t="s">
        <v>660</v>
      </c>
      <c r="I186" s="224"/>
      <c r="J186" s="224" t="s">
        <v>661</v>
      </c>
    </row>
    <row r="187" spans="1:10" ht="25.5" customHeight="1" x14ac:dyDescent="0.2">
      <c r="A187" s="322" t="s">
        <v>589</v>
      </c>
      <c r="B187" s="322"/>
      <c r="C187" s="322"/>
      <c r="D187" s="322"/>
      <c r="E187" s="224" t="s">
        <v>613</v>
      </c>
      <c r="F187" s="224" t="s">
        <v>634</v>
      </c>
      <c r="G187" s="224" t="s">
        <v>750</v>
      </c>
      <c r="H187" s="224" t="s">
        <v>751</v>
      </c>
      <c r="I187" s="224" t="s">
        <v>608</v>
      </c>
      <c r="J187" s="224"/>
    </row>
    <row r="188" spans="1:10" ht="25.5" customHeight="1" x14ac:dyDescent="0.25">
      <c r="A188" s="317" t="s">
        <v>594</v>
      </c>
      <c r="B188" s="317"/>
      <c r="C188" s="317"/>
      <c r="D188" s="221"/>
      <c r="E188" s="221"/>
      <c r="F188" s="221"/>
      <c r="G188" s="221"/>
      <c r="H188" s="221"/>
      <c r="I188" s="221"/>
      <c r="J188" s="222"/>
    </row>
    <row r="189" spans="1:10" ht="25.5" customHeight="1" x14ac:dyDescent="0.25">
      <c r="A189" s="218"/>
      <c r="B189" s="318" t="s">
        <v>595</v>
      </c>
      <c r="C189" s="318"/>
      <c r="D189" s="223" t="s">
        <v>596</v>
      </c>
      <c r="E189" s="224" t="s">
        <v>517</v>
      </c>
      <c r="F189" s="224" t="s">
        <v>517</v>
      </c>
      <c r="G189" s="224" t="s">
        <v>597</v>
      </c>
      <c r="H189" s="224" t="s">
        <v>598</v>
      </c>
      <c r="I189" s="224" t="s">
        <v>570</v>
      </c>
      <c r="J189" s="224" t="s">
        <v>599</v>
      </c>
    </row>
    <row r="190" spans="1:10" ht="25.5" customHeight="1" x14ac:dyDescent="0.2">
      <c r="A190" s="322" t="s">
        <v>600</v>
      </c>
      <c r="B190" s="322"/>
      <c r="C190" s="322"/>
      <c r="D190" s="322"/>
      <c r="E190" s="224" t="s">
        <v>517</v>
      </c>
      <c r="F190" s="224" t="s">
        <v>517</v>
      </c>
      <c r="G190" s="224" t="s">
        <v>597</v>
      </c>
      <c r="H190" s="224" t="s">
        <v>598</v>
      </c>
      <c r="I190" s="224" t="s">
        <v>570</v>
      </c>
      <c r="J190" s="224"/>
    </row>
    <row r="191" spans="1:10" ht="25.5" customHeight="1" x14ac:dyDescent="0.25">
      <c r="A191" s="317" t="s">
        <v>601</v>
      </c>
      <c r="B191" s="317"/>
      <c r="C191" s="317"/>
      <c r="D191" s="221"/>
      <c r="E191" s="221"/>
      <c r="F191" s="221"/>
      <c r="G191" s="221"/>
      <c r="H191" s="221"/>
      <c r="I191" s="221"/>
      <c r="J191" s="222"/>
    </row>
    <row r="192" spans="1:10" ht="25.5" customHeight="1" x14ac:dyDescent="0.25">
      <c r="A192" s="218"/>
      <c r="B192" s="318" t="s">
        <v>752</v>
      </c>
      <c r="C192" s="318"/>
      <c r="D192" s="223" t="s">
        <v>753</v>
      </c>
      <c r="E192" s="224" t="s">
        <v>613</v>
      </c>
      <c r="F192" s="224" t="s">
        <v>699</v>
      </c>
      <c r="G192" s="224" t="s">
        <v>754</v>
      </c>
      <c r="H192" s="224" t="s">
        <v>755</v>
      </c>
      <c r="I192" s="224" t="s">
        <v>722</v>
      </c>
      <c r="J192" s="224" t="s">
        <v>756</v>
      </c>
    </row>
    <row r="193" spans="1:10" ht="25.5" customHeight="1" x14ac:dyDescent="0.25">
      <c r="A193" s="218"/>
      <c r="B193" s="318" t="s">
        <v>530</v>
      </c>
      <c r="C193" s="318"/>
      <c r="D193" s="223" t="s">
        <v>531</v>
      </c>
      <c r="E193" s="224"/>
      <c r="F193" s="224"/>
      <c r="G193" s="224"/>
      <c r="H193" s="224"/>
      <c r="I193" s="224"/>
      <c r="J193" s="224" t="s">
        <v>532</v>
      </c>
    </row>
    <row r="194" spans="1:10" ht="25.5" customHeight="1" x14ac:dyDescent="0.2">
      <c r="A194" s="322" t="s">
        <v>612</v>
      </c>
      <c r="B194" s="322"/>
      <c r="C194" s="322"/>
      <c r="D194" s="322"/>
      <c r="E194" s="224" t="s">
        <v>613</v>
      </c>
      <c r="F194" s="224" t="s">
        <v>699</v>
      </c>
      <c r="G194" s="224" t="s">
        <v>754</v>
      </c>
      <c r="H194" s="224" t="s">
        <v>755</v>
      </c>
      <c r="I194" s="224" t="s">
        <v>722</v>
      </c>
      <c r="J194" s="224"/>
    </row>
    <row r="195" spans="1:10" ht="25.5" customHeight="1" x14ac:dyDescent="0.25">
      <c r="A195" s="317" t="s">
        <v>615</v>
      </c>
      <c r="B195" s="317"/>
      <c r="C195" s="317"/>
      <c r="D195" s="221"/>
      <c r="E195" s="221"/>
      <c r="F195" s="221"/>
      <c r="G195" s="221"/>
      <c r="H195" s="221"/>
      <c r="I195" s="221"/>
      <c r="J195" s="222"/>
    </row>
    <row r="196" spans="1:10" ht="25.5" customHeight="1" x14ac:dyDescent="0.25">
      <c r="A196" s="218"/>
      <c r="B196" s="318" t="s">
        <v>757</v>
      </c>
      <c r="C196" s="318"/>
      <c r="D196" s="223" t="s">
        <v>539</v>
      </c>
      <c r="E196" s="224" t="s">
        <v>564</v>
      </c>
      <c r="F196" s="224" t="s">
        <v>564</v>
      </c>
      <c r="G196" s="224" t="s">
        <v>578</v>
      </c>
      <c r="H196" s="224" t="s">
        <v>758</v>
      </c>
      <c r="I196" s="224" t="s">
        <v>555</v>
      </c>
      <c r="J196" s="224" t="s">
        <v>759</v>
      </c>
    </row>
    <row r="197" spans="1:10" ht="25.5" customHeight="1" x14ac:dyDescent="0.2">
      <c r="A197" s="322" t="s">
        <v>617</v>
      </c>
      <c r="B197" s="322"/>
      <c r="C197" s="322"/>
      <c r="D197" s="322"/>
      <c r="E197" s="224" t="s">
        <v>564</v>
      </c>
      <c r="F197" s="224" t="s">
        <v>564</v>
      </c>
      <c r="G197" s="224" t="s">
        <v>578</v>
      </c>
      <c r="H197" s="224" t="s">
        <v>758</v>
      </c>
      <c r="I197" s="224" t="s">
        <v>555</v>
      </c>
      <c r="J197" s="224"/>
    </row>
    <row r="198" spans="1:10" ht="25.5" customHeight="1" x14ac:dyDescent="0.2">
      <c r="A198" s="322" t="s">
        <v>618</v>
      </c>
      <c r="B198" s="322"/>
      <c r="C198" s="322"/>
      <c r="D198" s="322"/>
      <c r="E198" s="224" t="s">
        <v>760</v>
      </c>
      <c r="F198" s="224" t="s">
        <v>735</v>
      </c>
      <c r="G198" s="224" t="s">
        <v>761</v>
      </c>
      <c r="H198" s="224" t="s">
        <v>762</v>
      </c>
      <c r="I198" s="224" t="s">
        <v>763</v>
      </c>
      <c r="J198" s="224"/>
    </row>
    <row r="199" spans="1:10" ht="25.5" customHeight="1" x14ac:dyDescent="0.25">
      <c r="A199" s="225"/>
      <c r="B199" s="218"/>
      <c r="C199" s="218"/>
      <c r="D199" s="218"/>
      <c r="E199" s="323" t="s">
        <v>510</v>
      </c>
      <c r="F199" s="323"/>
      <c r="G199" s="323"/>
      <c r="H199" s="323"/>
      <c r="I199" s="323"/>
      <c r="J199" s="323"/>
    </row>
    <row r="200" spans="1:10" ht="25.5" customHeight="1" x14ac:dyDescent="0.25">
      <c r="A200" s="217" t="s">
        <v>764</v>
      </c>
      <c r="B200" s="218"/>
      <c r="C200" s="218"/>
      <c r="D200" s="218"/>
      <c r="E200" s="218"/>
      <c r="F200" s="218"/>
      <c r="G200" s="218"/>
      <c r="H200" s="218"/>
      <c r="I200" s="218"/>
      <c r="J200" s="218"/>
    </row>
    <row r="201" spans="1:10" ht="25.5" customHeight="1" x14ac:dyDescent="0.25">
      <c r="A201" s="311" t="s">
        <v>511</v>
      </c>
      <c r="B201" s="311"/>
      <c r="C201" s="311"/>
      <c r="D201" s="217" t="s">
        <v>512</v>
      </c>
      <c r="E201" s="217" t="s">
        <v>765</v>
      </c>
      <c r="F201" s="218"/>
      <c r="G201" s="218"/>
      <c r="H201" s="217" t="s">
        <v>514</v>
      </c>
      <c r="I201" s="312" t="s">
        <v>515</v>
      </c>
      <c r="J201" s="312"/>
    </row>
    <row r="202" spans="1:10" ht="25.5" customHeight="1" x14ac:dyDescent="0.25">
      <c r="A202" s="218"/>
      <c r="B202" s="218"/>
      <c r="C202" s="218"/>
      <c r="D202" s="217" t="s">
        <v>516</v>
      </c>
      <c r="E202" s="219" t="s">
        <v>517</v>
      </c>
      <c r="F202" s="218"/>
      <c r="G202" s="218"/>
      <c r="H202" s="217" t="s">
        <v>518</v>
      </c>
      <c r="I202" s="312" t="s">
        <v>519</v>
      </c>
      <c r="J202" s="312"/>
    </row>
    <row r="203" spans="1:10" ht="25.5" customHeight="1" x14ac:dyDescent="0.2">
      <c r="A203" s="315" t="s">
        <v>520</v>
      </c>
      <c r="B203" s="315" t="s">
        <v>2</v>
      </c>
      <c r="C203" s="315"/>
      <c r="D203" s="315" t="s">
        <v>521</v>
      </c>
      <c r="E203" s="321" t="s">
        <v>522</v>
      </c>
      <c r="F203" s="321"/>
      <c r="G203" s="321"/>
      <c r="H203" s="315" t="s">
        <v>523</v>
      </c>
      <c r="I203" s="315" t="s">
        <v>524</v>
      </c>
      <c r="J203" s="315" t="s">
        <v>525</v>
      </c>
    </row>
    <row r="204" spans="1:10" ht="25.5" customHeight="1" x14ac:dyDescent="0.2">
      <c r="A204" s="316"/>
      <c r="B204" s="319"/>
      <c r="C204" s="320"/>
      <c r="D204" s="316"/>
      <c r="E204" s="220" t="s">
        <v>526</v>
      </c>
      <c r="F204" s="220" t="s">
        <v>527</v>
      </c>
      <c r="G204" s="220" t="s">
        <v>528</v>
      </c>
      <c r="H204" s="316"/>
      <c r="I204" s="316"/>
      <c r="J204" s="316"/>
    </row>
    <row r="205" spans="1:10" ht="25.5" customHeight="1" x14ac:dyDescent="0.25">
      <c r="A205" s="317" t="s">
        <v>529</v>
      </c>
      <c r="B205" s="317"/>
      <c r="C205" s="317"/>
      <c r="D205" s="221"/>
      <c r="E205" s="221"/>
      <c r="F205" s="221"/>
      <c r="G205" s="221"/>
      <c r="H205" s="221"/>
      <c r="I205" s="221"/>
      <c r="J205" s="222"/>
    </row>
    <row r="206" spans="1:10" ht="25.5" customHeight="1" x14ac:dyDescent="0.25">
      <c r="A206" s="218"/>
      <c r="B206" s="318" t="s">
        <v>530</v>
      </c>
      <c r="C206" s="318"/>
      <c r="D206" s="223" t="s">
        <v>531</v>
      </c>
      <c r="E206" s="224"/>
      <c r="F206" s="224"/>
      <c r="G206" s="224"/>
      <c r="H206" s="224"/>
      <c r="I206" s="224"/>
      <c r="J206" s="224" t="s">
        <v>532</v>
      </c>
    </row>
    <row r="207" spans="1:10" ht="25.5" customHeight="1" x14ac:dyDescent="0.25">
      <c r="A207" s="218"/>
      <c r="B207" s="318" t="s">
        <v>533</v>
      </c>
      <c r="C207" s="318"/>
      <c r="D207" s="223" t="s">
        <v>534</v>
      </c>
      <c r="E207" s="224"/>
      <c r="F207" s="224" t="s">
        <v>535</v>
      </c>
      <c r="G207" s="224"/>
      <c r="H207" s="224" t="s">
        <v>536</v>
      </c>
      <c r="I207" s="224"/>
      <c r="J207" s="224" t="s">
        <v>537</v>
      </c>
    </row>
    <row r="208" spans="1:10" ht="25.5" customHeight="1" x14ac:dyDescent="0.25">
      <c r="A208" s="218"/>
      <c r="B208" s="318" t="s">
        <v>538</v>
      </c>
      <c r="C208" s="318"/>
      <c r="D208" s="223" t="s">
        <v>539</v>
      </c>
      <c r="E208" s="224" t="s">
        <v>535</v>
      </c>
      <c r="F208" s="224" t="s">
        <v>534</v>
      </c>
      <c r="G208" s="224" t="s">
        <v>540</v>
      </c>
      <c r="H208" s="224" t="s">
        <v>541</v>
      </c>
      <c r="I208" s="224" t="s">
        <v>517</v>
      </c>
      <c r="J208" s="224" t="s">
        <v>542</v>
      </c>
    </row>
    <row r="209" spans="1:10" ht="25.5" customHeight="1" x14ac:dyDescent="0.25">
      <c r="A209" s="218"/>
      <c r="B209" s="318" t="s">
        <v>744</v>
      </c>
      <c r="C209" s="318"/>
      <c r="D209" s="223" t="s">
        <v>745</v>
      </c>
      <c r="E209" s="224" t="s">
        <v>603</v>
      </c>
      <c r="F209" s="224" t="s">
        <v>603</v>
      </c>
      <c r="G209" s="224"/>
      <c r="H209" s="224" t="s">
        <v>587</v>
      </c>
      <c r="I209" s="224"/>
      <c r="J209" s="224" t="s">
        <v>746</v>
      </c>
    </row>
    <row r="210" spans="1:10" ht="25.5" customHeight="1" x14ac:dyDescent="0.2">
      <c r="A210" s="322" t="s">
        <v>548</v>
      </c>
      <c r="B210" s="322"/>
      <c r="C210" s="322"/>
      <c r="D210" s="322"/>
      <c r="E210" s="224" t="s">
        <v>558</v>
      </c>
      <c r="F210" s="224" t="s">
        <v>644</v>
      </c>
      <c r="G210" s="224" t="s">
        <v>540</v>
      </c>
      <c r="H210" s="224" t="s">
        <v>766</v>
      </c>
      <c r="I210" s="224" t="s">
        <v>517</v>
      </c>
      <c r="J210" s="224"/>
    </row>
    <row r="211" spans="1:10" ht="25.5" customHeight="1" x14ac:dyDescent="0.25">
      <c r="A211" s="317" t="s">
        <v>552</v>
      </c>
      <c r="B211" s="317"/>
      <c r="C211" s="317"/>
      <c r="D211" s="221"/>
      <c r="E211" s="221"/>
      <c r="F211" s="221"/>
      <c r="G211" s="221"/>
      <c r="H211" s="221"/>
      <c r="I211" s="221"/>
      <c r="J211" s="222"/>
    </row>
    <row r="212" spans="1:10" ht="25.5" customHeight="1" x14ac:dyDescent="0.25">
      <c r="A212" s="218"/>
      <c r="B212" s="318" t="s">
        <v>636</v>
      </c>
      <c r="C212" s="318"/>
      <c r="D212" s="223" t="s">
        <v>637</v>
      </c>
      <c r="E212" s="224" t="s">
        <v>531</v>
      </c>
      <c r="F212" s="224" t="s">
        <v>517</v>
      </c>
      <c r="G212" s="224" t="s">
        <v>534</v>
      </c>
      <c r="H212" s="224" t="s">
        <v>638</v>
      </c>
      <c r="I212" s="224" t="s">
        <v>564</v>
      </c>
      <c r="J212" s="224" t="s">
        <v>639</v>
      </c>
    </row>
    <row r="213" spans="1:10" ht="25.5" customHeight="1" x14ac:dyDescent="0.2">
      <c r="A213" s="322" t="s">
        <v>560</v>
      </c>
      <c r="B213" s="322"/>
      <c r="C213" s="322"/>
      <c r="D213" s="322"/>
      <c r="E213" s="224" t="s">
        <v>531</v>
      </c>
      <c r="F213" s="224" t="s">
        <v>517</v>
      </c>
      <c r="G213" s="224" t="s">
        <v>534</v>
      </c>
      <c r="H213" s="224" t="s">
        <v>638</v>
      </c>
      <c r="I213" s="224" t="s">
        <v>564</v>
      </c>
      <c r="J213" s="224"/>
    </row>
    <row r="214" spans="1:10" ht="25.5" customHeight="1" x14ac:dyDescent="0.25">
      <c r="A214" s="317" t="s">
        <v>561</v>
      </c>
      <c r="B214" s="317"/>
      <c r="C214" s="317"/>
      <c r="D214" s="221"/>
      <c r="E214" s="221"/>
      <c r="F214" s="221"/>
      <c r="G214" s="221"/>
      <c r="H214" s="221"/>
      <c r="I214" s="221"/>
      <c r="J214" s="222"/>
    </row>
    <row r="215" spans="1:10" ht="25.5" customHeight="1" x14ac:dyDescent="0.25">
      <c r="A215" s="218"/>
      <c r="B215" s="318" t="s">
        <v>767</v>
      </c>
      <c r="C215" s="318"/>
      <c r="D215" s="223" t="s">
        <v>641</v>
      </c>
      <c r="E215" s="224" t="s">
        <v>572</v>
      </c>
      <c r="F215" s="224" t="s">
        <v>564</v>
      </c>
      <c r="G215" s="224" t="s">
        <v>565</v>
      </c>
      <c r="H215" s="224" t="s">
        <v>721</v>
      </c>
      <c r="I215" s="224" t="s">
        <v>587</v>
      </c>
      <c r="J215" s="224" t="s">
        <v>768</v>
      </c>
    </row>
    <row r="216" spans="1:10" ht="25.5" customHeight="1" x14ac:dyDescent="0.25">
      <c r="A216" s="218"/>
      <c r="B216" s="318" t="s">
        <v>769</v>
      </c>
      <c r="C216" s="318"/>
      <c r="D216" s="223" t="s">
        <v>647</v>
      </c>
      <c r="E216" s="224" t="s">
        <v>613</v>
      </c>
      <c r="F216" s="224" t="s">
        <v>613</v>
      </c>
      <c r="G216" s="224" t="s">
        <v>564</v>
      </c>
      <c r="H216" s="224" t="s">
        <v>770</v>
      </c>
      <c r="I216" s="224" t="s">
        <v>531</v>
      </c>
      <c r="J216" s="224" t="s">
        <v>771</v>
      </c>
    </row>
    <row r="217" spans="1:10" ht="25.5" customHeight="1" x14ac:dyDescent="0.25">
      <c r="A217" s="218"/>
      <c r="B217" s="318" t="s">
        <v>772</v>
      </c>
      <c r="C217" s="318"/>
      <c r="D217" s="223" t="s">
        <v>728</v>
      </c>
      <c r="E217" s="224" t="s">
        <v>603</v>
      </c>
      <c r="F217" s="224" t="s">
        <v>564</v>
      </c>
      <c r="G217" s="224" t="s">
        <v>545</v>
      </c>
      <c r="H217" s="224" t="s">
        <v>508</v>
      </c>
      <c r="I217" s="224" t="s">
        <v>773</v>
      </c>
      <c r="J217" s="224" t="s">
        <v>774</v>
      </c>
    </row>
    <row r="218" spans="1:10" ht="25.5" customHeight="1" x14ac:dyDescent="0.25">
      <c r="A218" s="218"/>
      <c r="B218" s="318" t="s">
        <v>658</v>
      </c>
      <c r="C218" s="318"/>
      <c r="D218" s="223" t="s">
        <v>539</v>
      </c>
      <c r="E218" s="224" t="s">
        <v>517</v>
      </c>
      <c r="F218" s="224"/>
      <c r="G218" s="224" t="s">
        <v>659</v>
      </c>
      <c r="H218" s="224" t="s">
        <v>660</v>
      </c>
      <c r="I218" s="224"/>
      <c r="J218" s="224" t="s">
        <v>661</v>
      </c>
    </row>
    <row r="219" spans="1:10" ht="25.5" customHeight="1" x14ac:dyDescent="0.2">
      <c r="A219" s="322" t="s">
        <v>589</v>
      </c>
      <c r="B219" s="322"/>
      <c r="C219" s="322"/>
      <c r="D219" s="322"/>
      <c r="E219" s="224" t="s">
        <v>659</v>
      </c>
      <c r="F219" s="224" t="s">
        <v>683</v>
      </c>
      <c r="G219" s="224" t="s">
        <v>775</v>
      </c>
      <c r="H219" s="224" t="s">
        <v>677</v>
      </c>
      <c r="I219" s="224" t="s">
        <v>776</v>
      </c>
      <c r="J219" s="224"/>
    </row>
    <row r="220" spans="1:10" ht="25.5" customHeight="1" x14ac:dyDescent="0.25">
      <c r="A220" s="317" t="s">
        <v>601</v>
      </c>
      <c r="B220" s="317"/>
      <c r="C220" s="317"/>
      <c r="D220" s="221"/>
      <c r="E220" s="221"/>
      <c r="F220" s="221"/>
      <c r="G220" s="221"/>
      <c r="H220" s="221"/>
      <c r="I220" s="221"/>
      <c r="J220" s="222"/>
    </row>
    <row r="221" spans="1:10" ht="25.5" customHeight="1" x14ac:dyDescent="0.25">
      <c r="A221" s="218"/>
      <c r="B221" s="318" t="s">
        <v>777</v>
      </c>
      <c r="C221" s="318"/>
      <c r="D221" s="223" t="s">
        <v>554</v>
      </c>
      <c r="E221" s="224" t="s">
        <v>578</v>
      </c>
      <c r="F221" s="224" t="s">
        <v>582</v>
      </c>
      <c r="G221" s="224" t="s">
        <v>517</v>
      </c>
      <c r="H221" s="224" t="s">
        <v>778</v>
      </c>
      <c r="I221" s="224"/>
      <c r="J221" s="224" t="s">
        <v>779</v>
      </c>
    </row>
    <row r="222" spans="1:10" ht="25.5" customHeight="1" x14ac:dyDescent="0.25">
      <c r="A222" s="218"/>
      <c r="B222" s="318" t="s">
        <v>780</v>
      </c>
      <c r="C222" s="318"/>
      <c r="D222" s="223" t="s">
        <v>781</v>
      </c>
      <c r="E222" s="224" t="s">
        <v>555</v>
      </c>
      <c r="F222" s="224" t="s">
        <v>545</v>
      </c>
      <c r="G222" s="224" t="s">
        <v>534</v>
      </c>
      <c r="H222" s="224" t="s">
        <v>782</v>
      </c>
      <c r="I222" s="224" t="s">
        <v>549</v>
      </c>
      <c r="J222" s="224" t="s">
        <v>783</v>
      </c>
    </row>
    <row r="223" spans="1:10" ht="25.5" customHeight="1" x14ac:dyDescent="0.25">
      <c r="A223" s="218"/>
      <c r="B223" s="318" t="s">
        <v>530</v>
      </c>
      <c r="C223" s="318"/>
      <c r="D223" s="223" t="s">
        <v>531</v>
      </c>
      <c r="E223" s="224"/>
      <c r="F223" s="224"/>
      <c r="G223" s="224"/>
      <c r="H223" s="224"/>
      <c r="I223" s="224"/>
      <c r="J223" s="224" t="s">
        <v>532</v>
      </c>
    </row>
    <row r="224" spans="1:10" ht="25.5" customHeight="1" x14ac:dyDescent="0.2">
      <c r="A224" s="322" t="s">
        <v>612</v>
      </c>
      <c r="B224" s="322"/>
      <c r="C224" s="322"/>
      <c r="D224" s="322"/>
      <c r="E224" s="224" t="s">
        <v>558</v>
      </c>
      <c r="F224" s="224" t="s">
        <v>700</v>
      </c>
      <c r="G224" s="224" t="s">
        <v>556</v>
      </c>
      <c r="H224" s="224" t="s">
        <v>784</v>
      </c>
      <c r="I224" s="224" t="s">
        <v>549</v>
      </c>
      <c r="J224" s="224"/>
    </row>
    <row r="225" spans="1:10" ht="25.5" customHeight="1" x14ac:dyDescent="0.25">
      <c r="A225" s="317" t="s">
        <v>615</v>
      </c>
      <c r="B225" s="317"/>
      <c r="C225" s="317"/>
      <c r="D225" s="221"/>
      <c r="E225" s="221"/>
      <c r="F225" s="221"/>
      <c r="G225" s="221"/>
      <c r="H225" s="221"/>
      <c r="I225" s="221"/>
      <c r="J225" s="222"/>
    </row>
    <row r="226" spans="1:10" ht="25.5" customHeight="1" x14ac:dyDescent="0.25">
      <c r="A226" s="218"/>
      <c r="B226" s="318" t="s">
        <v>757</v>
      </c>
      <c r="C226" s="318"/>
      <c r="D226" s="223" t="s">
        <v>539</v>
      </c>
      <c r="E226" s="224" t="s">
        <v>564</v>
      </c>
      <c r="F226" s="224" t="s">
        <v>564</v>
      </c>
      <c r="G226" s="224" t="s">
        <v>578</v>
      </c>
      <c r="H226" s="224" t="s">
        <v>758</v>
      </c>
      <c r="I226" s="224" t="s">
        <v>555</v>
      </c>
      <c r="J226" s="224" t="s">
        <v>759</v>
      </c>
    </row>
    <row r="227" spans="1:10" ht="25.5" customHeight="1" x14ac:dyDescent="0.2">
      <c r="A227" s="322" t="s">
        <v>617</v>
      </c>
      <c r="B227" s="322"/>
      <c r="C227" s="322"/>
      <c r="D227" s="322"/>
      <c r="E227" s="224" t="s">
        <v>564</v>
      </c>
      <c r="F227" s="224" t="s">
        <v>564</v>
      </c>
      <c r="G227" s="224" t="s">
        <v>578</v>
      </c>
      <c r="H227" s="224" t="s">
        <v>758</v>
      </c>
      <c r="I227" s="224" t="s">
        <v>555</v>
      </c>
      <c r="J227" s="224"/>
    </row>
    <row r="228" spans="1:10" ht="25.5" customHeight="1" x14ac:dyDescent="0.2">
      <c r="A228" s="322" t="s">
        <v>618</v>
      </c>
      <c r="B228" s="322"/>
      <c r="C228" s="322"/>
      <c r="D228" s="322"/>
      <c r="E228" s="224" t="s">
        <v>587</v>
      </c>
      <c r="F228" s="224" t="s">
        <v>690</v>
      </c>
      <c r="G228" s="224" t="s">
        <v>785</v>
      </c>
      <c r="H228" s="224" t="s">
        <v>786</v>
      </c>
      <c r="I228" s="224" t="s">
        <v>787</v>
      </c>
      <c r="J228" s="224"/>
    </row>
    <row r="229" spans="1:10" ht="25.5" customHeight="1" x14ac:dyDescent="0.2">
      <c r="A229" s="322" t="s">
        <v>788</v>
      </c>
      <c r="B229" s="322"/>
      <c r="C229" s="322"/>
      <c r="D229" s="322"/>
      <c r="E229" s="224" t="s">
        <v>789</v>
      </c>
      <c r="F229" s="224" t="s">
        <v>790</v>
      </c>
      <c r="G229" s="224" t="s">
        <v>791</v>
      </c>
      <c r="H229" s="224" t="s">
        <v>792</v>
      </c>
      <c r="I229" s="224" t="s">
        <v>793</v>
      </c>
      <c r="J229" s="224"/>
    </row>
    <row r="230" spans="1:10" ht="25.5" customHeight="1" x14ac:dyDescent="0.2">
      <c r="A230" s="322" t="s">
        <v>794</v>
      </c>
      <c r="B230" s="322"/>
      <c r="C230" s="322"/>
      <c r="D230" s="322"/>
      <c r="E230" s="224" t="s">
        <v>795</v>
      </c>
      <c r="F230" s="224" t="s">
        <v>796</v>
      </c>
      <c r="G230" s="224" t="s">
        <v>797</v>
      </c>
      <c r="H230" s="224" t="s">
        <v>798</v>
      </c>
      <c r="I230" s="224" t="s">
        <v>799</v>
      </c>
      <c r="J230" s="224"/>
    </row>
    <row r="231" spans="1:10" ht="25.5" customHeight="1" x14ac:dyDescent="0.25">
      <c r="A231" s="324" t="s">
        <v>800</v>
      </c>
      <c r="B231" s="324"/>
      <c r="C231" s="324"/>
      <c r="D231" s="324"/>
      <c r="E231" s="224" t="s">
        <v>565</v>
      </c>
      <c r="F231" s="224" t="s">
        <v>801</v>
      </c>
      <c r="G231" s="224" t="s">
        <v>567</v>
      </c>
      <c r="H231" s="226"/>
      <c r="I231" s="226"/>
      <c r="J231" s="226"/>
    </row>
    <row r="232" spans="1:10" ht="11.25" customHeight="1" x14ac:dyDescent="0.2"/>
    <row r="233" spans="1:10" ht="11.25" customHeight="1" x14ac:dyDescent="0.2">
      <c r="A233" s="204"/>
    </row>
  </sheetData>
  <mergeCells count="264">
    <mergeCell ref="A228:D228"/>
    <mergeCell ref="A229:D229"/>
    <mergeCell ref="A230:D230"/>
    <mergeCell ref="A231:D231"/>
    <mergeCell ref="B222:C222"/>
    <mergeCell ref="B223:C223"/>
    <mergeCell ref="A224:D224"/>
    <mergeCell ref="A225:C225"/>
    <mergeCell ref="B226:C226"/>
    <mergeCell ref="A227:D227"/>
    <mergeCell ref="B216:C216"/>
    <mergeCell ref="B217:C217"/>
    <mergeCell ref="B218:C218"/>
    <mergeCell ref="A219:D219"/>
    <mergeCell ref="A220:C220"/>
    <mergeCell ref="B221:C221"/>
    <mergeCell ref="A210:D210"/>
    <mergeCell ref="A211:C211"/>
    <mergeCell ref="B212:C212"/>
    <mergeCell ref="A213:D213"/>
    <mergeCell ref="A214:C214"/>
    <mergeCell ref="B215:C215"/>
    <mergeCell ref="J203:J204"/>
    <mergeCell ref="A205:C205"/>
    <mergeCell ref="B206:C206"/>
    <mergeCell ref="B207:C207"/>
    <mergeCell ref="B208:C208"/>
    <mergeCell ref="B209:C209"/>
    <mergeCell ref="A203:A204"/>
    <mergeCell ref="B203:C204"/>
    <mergeCell ref="D203:D204"/>
    <mergeCell ref="E203:G203"/>
    <mergeCell ref="H203:H204"/>
    <mergeCell ref="I203:I204"/>
    <mergeCell ref="A197:D197"/>
    <mergeCell ref="A198:D198"/>
    <mergeCell ref="E199:J199"/>
    <mergeCell ref="A201:C201"/>
    <mergeCell ref="I201:J201"/>
    <mergeCell ref="I202:J202"/>
    <mergeCell ref="A191:C191"/>
    <mergeCell ref="B192:C192"/>
    <mergeCell ref="B193:C193"/>
    <mergeCell ref="A194:D194"/>
    <mergeCell ref="A195:C195"/>
    <mergeCell ref="B196:C196"/>
    <mergeCell ref="B185:C185"/>
    <mergeCell ref="B186:C186"/>
    <mergeCell ref="A187:D187"/>
    <mergeCell ref="A188:C188"/>
    <mergeCell ref="B189:C189"/>
    <mergeCell ref="A190:D190"/>
    <mergeCell ref="A179:C179"/>
    <mergeCell ref="B180:C180"/>
    <mergeCell ref="A181:D181"/>
    <mergeCell ref="A182:C182"/>
    <mergeCell ref="B183:C183"/>
    <mergeCell ref="B184:C184"/>
    <mergeCell ref="A173:C173"/>
    <mergeCell ref="B174:C174"/>
    <mergeCell ref="B175:C175"/>
    <mergeCell ref="B176:C176"/>
    <mergeCell ref="B177:C177"/>
    <mergeCell ref="A178:D178"/>
    <mergeCell ref="I170:J170"/>
    <mergeCell ref="A171:A172"/>
    <mergeCell ref="B171:C172"/>
    <mergeCell ref="D171:D172"/>
    <mergeCell ref="E171:G171"/>
    <mergeCell ref="H171:H172"/>
    <mergeCell ref="I171:I172"/>
    <mergeCell ref="J171:J172"/>
    <mergeCell ref="B164:C164"/>
    <mergeCell ref="A165:D165"/>
    <mergeCell ref="A166:D166"/>
    <mergeCell ref="E167:J167"/>
    <mergeCell ref="A169:C169"/>
    <mergeCell ref="I169:J169"/>
    <mergeCell ref="A158:D158"/>
    <mergeCell ref="A159:C159"/>
    <mergeCell ref="B160:C160"/>
    <mergeCell ref="B161:C161"/>
    <mergeCell ref="A162:D162"/>
    <mergeCell ref="A163:C163"/>
    <mergeCell ref="B152:C152"/>
    <mergeCell ref="B153:C153"/>
    <mergeCell ref="B154:C154"/>
    <mergeCell ref="A155:D155"/>
    <mergeCell ref="A156:C156"/>
    <mergeCell ref="B157:C157"/>
    <mergeCell ref="A146:D146"/>
    <mergeCell ref="A147:C147"/>
    <mergeCell ref="B148:C148"/>
    <mergeCell ref="A149:D149"/>
    <mergeCell ref="A150:C150"/>
    <mergeCell ref="B151:C151"/>
    <mergeCell ref="J139:J140"/>
    <mergeCell ref="A141:C141"/>
    <mergeCell ref="B142:C142"/>
    <mergeCell ref="B143:C143"/>
    <mergeCell ref="B144:C144"/>
    <mergeCell ref="B145:C145"/>
    <mergeCell ref="A139:A140"/>
    <mergeCell ref="B139:C140"/>
    <mergeCell ref="D139:D140"/>
    <mergeCell ref="E139:G139"/>
    <mergeCell ref="H139:H140"/>
    <mergeCell ref="I139:I140"/>
    <mergeCell ref="A133:D133"/>
    <mergeCell ref="A134:D134"/>
    <mergeCell ref="E135:J135"/>
    <mergeCell ref="A137:C137"/>
    <mergeCell ref="I137:J137"/>
    <mergeCell ref="I138:J138"/>
    <mergeCell ref="A127:C127"/>
    <mergeCell ref="B128:C128"/>
    <mergeCell ref="B129:C129"/>
    <mergeCell ref="A130:D130"/>
    <mergeCell ref="A131:C131"/>
    <mergeCell ref="B132:C132"/>
    <mergeCell ref="B121:C121"/>
    <mergeCell ref="B122:C122"/>
    <mergeCell ref="A123:D123"/>
    <mergeCell ref="A124:C124"/>
    <mergeCell ref="B125:C125"/>
    <mergeCell ref="A126:D126"/>
    <mergeCell ref="A115:C115"/>
    <mergeCell ref="B116:C116"/>
    <mergeCell ref="A117:D117"/>
    <mergeCell ref="A118:C118"/>
    <mergeCell ref="B119:C119"/>
    <mergeCell ref="B120:C120"/>
    <mergeCell ref="A109:C109"/>
    <mergeCell ref="B110:C110"/>
    <mergeCell ref="B111:C111"/>
    <mergeCell ref="B112:C112"/>
    <mergeCell ref="B113:C113"/>
    <mergeCell ref="A114:D114"/>
    <mergeCell ref="I106:J106"/>
    <mergeCell ref="A107:A108"/>
    <mergeCell ref="B107:C108"/>
    <mergeCell ref="D107:D108"/>
    <mergeCell ref="E107:G107"/>
    <mergeCell ref="H107:H108"/>
    <mergeCell ref="I107:I108"/>
    <mergeCell ref="J107:J108"/>
    <mergeCell ref="B100:C100"/>
    <mergeCell ref="A101:D101"/>
    <mergeCell ref="A102:D102"/>
    <mergeCell ref="E103:J103"/>
    <mergeCell ref="A105:C105"/>
    <mergeCell ref="I105:J105"/>
    <mergeCell ref="A94:C94"/>
    <mergeCell ref="B95:C95"/>
    <mergeCell ref="B96:C96"/>
    <mergeCell ref="B97:C97"/>
    <mergeCell ref="A98:D98"/>
    <mergeCell ref="A99:C99"/>
    <mergeCell ref="B88:C88"/>
    <mergeCell ref="B89:C89"/>
    <mergeCell ref="A90:D90"/>
    <mergeCell ref="A91:C91"/>
    <mergeCell ref="B92:C92"/>
    <mergeCell ref="A93:D93"/>
    <mergeCell ref="A82:C82"/>
    <mergeCell ref="B83:C83"/>
    <mergeCell ref="A84:D84"/>
    <mergeCell ref="A85:C85"/>
    <mergeCell ref="B86:C86"/>
    <mergeCell ref="B87:C87"/>
    <mergeCell ref="A76:C76"/>
    <mergeCell ref="B77:C77"/>
    <mergeCell ref="B78:C78"/>
    <mergeCell ref="B79:C79"/>
    <mergeCell ref="B80:C80"/>
    <mergeCell ref="A81:D81"/>
    <mergeCell ref="I73:J73"/>
    <mergeCell ref="A74:A75"/>
    <mergeCell ref="B74:C75"/>
    <mergeCell ref="D74:D75"/>
    <mergeCell ref="E74:G74"/>
    <mergeCell ref="H74:H75"/>
    <mergeCell ref="I74:I75"/>
    <mergeCell ref="J74:J75"/>
    <mergeCell ref="B67:C67"/>
    <mergeCell ref="A68:D68"/>
    <mergeCell ref="A69:D69"/>
    <mergeCell ref="E70:J70"/>
    <mergeCell ref="A72:C72"/>
    <mergeCell ref="I72:J72"/>
    <mergeCell ref="A61:D61"/>
    <mergeCell ref="A62:C62"/>
    <mergeCell ref="B63:C63"/>
    <mergeCell ref="B64:C64"/>
    <mergeCell ref="A65:D65"/>
    <mergeCell ref="A66:C66"/>
    <mergeCell ref="B55:C55"/>
    <mergeCell ref="B56:C56"/>
    <mergeCell ref="B57:C57"/>
    <mergeCell ref="A58:D58"/>
    <mergeCell ref="A59:C59"/>
    <mergeCell ref="B60:C60"/>
    <mergeCell ref="A49:C49"/>
    <mergeCell ref="B50:C50"/>
    <mergeCell ref="A51:D51"/>
    <mergeCell ref="A52:C52"/>
    <mergeCell ref="B53:C53"/>
    <mergeCell ref="B54:C54"/>
    <mergeCell ref="A43:C43"/>
    <mergeCell ref="B44:C44"/>
    <mergeCell ref="B45:C45"/>
    <mergeCell ref="B46:C46"/>
    <mergeCell ref="B47:C47"/>
    <mergeCell ref="A48:D48"/>
    <mergeCell ref="A39:C39"/>
    <mergeCell ref="I39:J39"/>
    <mergeCell ref="I40:J40"/>
    <mergeCell ref="A41:A42"/>
    <mergeCell ref="B41:C42"/>
    <mergeCell ref="D41:D42"/>
    <mergeCell ref="E41:G41"/>
    <mergeCell ref="H41:H42"/>
    <mergeCell ref="I41:I42"/>
    <mergeCell ref="J41:J42"/>
    <mergeCell ref="A32:D32"/>
    <mergeCell ref="A33:C33"/>
    <mergeCell ref="B34:C34"/>
    <mergeCell ref="A35:D35"/>
    <mergeCell ref="A36:D36"/>
    <mergeCell ref="E37:J37"/>
    <mergeCell ref="B26:C26"/>
    <mergeCell ref="A27:D27"/>
    <mergeCell ref="A28:C28"/>
    <mergeCell ref="B29:C29"/>
    <mergeCell ref="B30:C30"/>
    <mergeCell ref="B31:C31"/>
    <mergeCell ref="B22:C22"/>
    <mergeCell ref="B23:C23"/>
    <mergeCell ref="A24:D24"/>
    <mergeCell ref="A25:C25"/>
    <mergeCell ref="A14:D14"/>
    <mergeCell ref="A15:C15"/>
    <mergeCell ref="B16:C16"/>
    <mergeCell ref="A17:D17"/>
    <mergeCell ref="A18:C18"/>
    <mergeCell ref="B19:C19"/>
    <mergeCell ref="B13:C13"/>
    <mergeCell ref="A7:A8"/>
    <mergeCell ref="B7:C8"/>
    <mergeCell ref="D7:D8"/>
    <mergeCell ref="E7:G7"/>
    <mergeCell ref="H7:H8"/>
    <mergeCell ref="I7:I8"/>
    <mergeCell ref="B20:C20"/>
    <mergeCell ref="B21:C21"/>
    <mergeCell ref="A5:C5"/>
    <mergeCell ref="I5:J5"/>
    <mergeCell ref="I6:J6"/>
    <mergeCell ref="A1:J4"/>
    <mergeCell ref="J7:J8"/>
    <mergeCell ref="A9:C9"/>
    <mergeCell ref="B10:C10"/>
    <mergeCell ref="B11:C11"/>
    <mergeCell ref="B12:C12"/>
  </mergeCells>
  <pageMargins left="0.39370078740157477" right="0.39370078740157477" top="0.39370078740157477" bottom="0.39370078740157477" header="0" footer="0"/>
  <pageSetup paperSize="9" scale="95" fitToHeight="0" pageOrder="overThenDown" orientation="landscape" r:id="rId1"/>
  <headerFooter alignWithMargins="0"/>
  <rowBreaks count="3" manualBreakCount="3">
    <brk id="69" man="1"/>
    <brk id="134" man="1"/>
    <brk id="19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  <pageSetUpPr autoPageBreaks="0"/>
  </sheetPr>
  <dimension ref="A1:J203"/>
  <sheetViews>
    <sheetView workbookViewId="0">
      <selection sqref="A1:J4"/>
    </sheetView>
  </sheetViews>
  <sheetFormatPr defaultRowHeight="11.25" x14ac:dyDescent="0.2"/>
  <cols>
    <col min="1" max="1" width="15.85546875" style="205" customWidth="1"/>
    <col min="2" max="2" width="11" style="205" customWidth="1"/>
    <col min="3" max="3" width="28" style="205" customWidth="1"/>
    <col min="4" max="4" width="6.5703125" style="205" customWidth="1"/>
    <col min="5" max="9" width="10" style="205" customWidth="1"/>
    <col min="10" max="10" width="10.85546875" style="205" customWidth="1"/>
    <col min="11" max="256" width="9.140625" style="205" customWidth="1"/>
    <col min="257" max="257" width="10.42578125" style="205" customWidth="1"/>
    <col min="258" max="259" width="11" style="205" customWidth="1"/>
    <col min="260" max="260" width="6.5703125" style="205" customWidth="1"/>
    <col min="261" max="265" width="10" style="205" customWidth="1"/>
    <col min="266" max="266" width="10.85546875" style="205" customWidth="1"/>
    <col min="267" max="512" width="9.140625" style="205" customWidth="1"/>
    <col min="513" max="513" width="10.42578125" style="205" customWidth="1"/>
    <col min="514" max="515" width="11" style="205" customWidth="1"/>
    <col min="516" max="516" width="6.5703125" style="205" customWidth="1"/>
    <col min="517" max="521" width="10" style="205" customWidth="1"/>
    <col min="522" max="522" width="10.85546875" style="205" customWidth="1"/>
    <col min="523" max="768" width="9.140625" style="205" customWidth="1"/>
    <col min="769" max="769" width="10.42578125" style="205" customWidth="1"/>
    <col min="770" max="771" width="11" style="205" customWidth="1"/>
    <col min="772" max="772" width="6.5703125" style="205" customWidth="1"/>
    <col min="773" max="777" width="10" style="205" customWidth="1"/>
    <col min="778" max="778" width="10.85546875" style="205" customWidth="1"/>
    <col min="779" max="1024" width="9.140625" style="205" customWidth="1"/>
    <col min="1025" max="1025" width="10.42578125" style="205" customWidth="1"/>
    <col min="1026" max="1027" width="11" style="205" customWidth="1"/>
    <col min="1028" max="1028" width="6.5703125" style="205" customWidth="1"/>
    <col min="1029" max="1033" width="10" style="205" customWidth="1"/>
    <col min="1034" max="1034" width="10.85546875" style="205" customWidth="1"/>
    <col min="1035" max="1280" width="9.140625" style="205" customWidth="1"/>
    <col min="1281" max="1281" width="10.42578125" style="205" customWidth="1"/>
    <col min="1282" max="1283" width="11" style="205" customWidth="1"/>
    <col min="1284" max="1284" width="6.5703125" style="205" customWidth="1"/>
    <col min="1285" max="1289" width="10" style="205" customWidth="1"/>
    <col min="1290" max="1290" width="10.85546875" style="205" customWidth="1"/>
    <col min="1291" max="1536" width="9.140625" style="205" customWidth="1"/>
    <col min="1537" max="1537" width="10.42578125" style="205" customWidth="1"/>
    <col min="1538" max="1539" width="11" style="205" customWidth="1"/>
    <col min="1540" max="1540" width="6.5703125" style="205" customWidth="1"/>
    <col min="1541" max="1545" width="10" style="205" customWidth="1"/>
    <col min="1546" max="1546" width="10.85546875" style="205" customWidth="1"/>
    <col min="1547" max="1792" width="9.140625" style="205" customWidth="1"/>
    <col min="1793" max="1793" width="10.42578125" style="205" customWidth="1"/>
    <col min="1794" max="1795" width="11" style="205" customWidth="1"/>
    <col min="1796" max="1796" width="6.5703125" style="205" customWidth="1"/>
    <col min="1797" max="1801" width="10" style="205" customWidth="1"/>
    <col min="1802" max="1802" width="10.85546875" style="205" customWidth="1"/>
    <col min="1803" max="2048" width="9.140625" style="205" customWidth="1"/>
    <col min="2049" max="2049" width="10.42578125" style="205" customWidth="1"/>
    <col min="2050" max="2051" width="11" style="205" customWidth="1"/>
    <col min="2052" max="2052" width="6.5703125" style="205" customWidth="1"/>
    <col min="2053" max="2057" width="10" style="205" customWidth="1"/>
    <col min="2058" max="2058" width="10.85546875" style="205" customWidth="1"/>
    <col min="2059" max="2304" width="9.140625" style="205" customWidth="1"/>
    <col min="2305" max="2305" width="10.42578125" style="205" customWidth="1"/>
    <col min="2306" max="2307" width="11" style="205" customWidth="1"/>
    <col min="2308" max="2308" width="6.5703125" style="205" customWidth="1"/>
    <col min="2309" max="2313" width="10" style="205" customWidth="1"/>
    <col min="2314" max="2314" width="10.85546875" style="205" customWidth="1"/>
    <col min="2315" max="2560" width="9.140625" style="205" customWidth="1"/>
    <col min="2561" max="2561" width="10.42578125" style="205" customWidth="1"/>
    <col min="2562" max="2563" width="11" style="205" customWidth="1"/>
    <col min="2564" max="2564" width="6.5703125" style="205" customWidth="1"/>
    <col min="2565" max="2569" width="10" style="205" customWidth="1"/>
    <col min="2570" max="2570" width="10.85546875" style="205" customWidth="1"/>
    <col min="2571" max="2816" width="9.140625" style="205" customWidth="1"/>
    <col min="2817" max="2817" width="10.42578125" style="205" customWidth="1"/>
    <col min="2818" max="2819" width="11" style="205" customWidth="1"/>
    <col min="2820" max="2820" width="6.5703125" style="205" customWidth="1"/>
    <col min="2821" max="2825" width="10" style="205" customWidth="1"/>
    <col min="2826" max="2826" width="10.85546875" style="205" customWidth="1"/>
    <col min="2827" max="3072" width="9.140625" style="205" customWidth="1"/>
    <col min="3073" max="3073" width="10.42578125" style="205" customWidth="1"/>
    <col min="3074" max="3075" width="11" style="205" customWidth="1"/>
    <col min="3076" max="3076" width="6.5703125" style="205" customWidth="1"/>
    <col min="3077" max="3081" width="10" style="205" customWidth="1"/>
    <col min="3082" max="3082" width="10.85546875" style="205" customWidth="1"/>
    <col min="3083" max="3328" width="9.140625" style="205" customWidth="1"/>
    <col min="3329" max="3329" width="10.42578125" style="205" customWidth="1"/>
    <col min="3330" max="3331" width="11" style="205" customWidth="1"/>
    <col min="3332" max="3332" width="6.5703125" style="205" customWidth="1"/>
    <col min="3333" max="3337" width="10" style="205" customWidth="1"/>
    <col min="3338" max="3338" width="10.85546875" style="205" customWidth="1"/>
    <col min="3339" max="3584" width="9.140625" style="205" customWidth="1"/>
    <col min="3585" max="3585" width="10.42578125" style="205" customWidth="1"/>
    <col min="3586" max="3587" width="11" style="205" customWidth="1"/>
    <col min="3588" max="3588" width="6.5703125" style="205" customWidth="1"/>
    <col min="3589" max="3593" width="10" style="205" customWidth="1"/>
    <col min="3594" max="3594" width="10.85546875" style="205" customWidth="1"/>
    <col min="3595" max="3840" width="9.140625" style="205" customWidth="1"/>
    <col min="3841" max="3841" width="10.42578125" style="205" customWidth="1"/>
    <col min="3842" max="3843" width="11" style="205" customWidth="1"/>
    <col min="3844" max="3844" width="6.5703125" style="205" customWidth="1"/>
    <col min="3845" max="3849" width="10" style="205" customWidth="1"/>
    <col min="3850" max="3850" width="10.85546875" style="205" customWidth="1"/>
    <col min="3851" max="4096" width="9.140625" style="205" customWidth="1"/>
    <col min="4097" max="4097" width="10.42578125" style="205" customWidth="1"/>
    <col min="4098" max="4099" width="11" style="205" customWidth="1"/>
    <col min="4100" max="4100" width="6.5703125" style="205" customWidth="1"/>
    <col min="4101" max="4105" width="10" style="205" customWidth="1"/>
    <col min="4106" max="4106" width="10.85546875" style="205" customWidth="1"/>
    <col min="4107" max="4352" width="9.140625" style="205" customWidth="1"/>
    <col min="4353" max="4353" width="10.42578125" style="205" customWidth="1"/>
    <col min="4354" max="4355" width="11" style="205" customWidth="1"/>
    <col min="4356" max="4356" width="6.5703125" style="205" customWidth="1"/>
    <col min="4357" max="4361" width="10" style="205" customWidth="1"/>
    <col min="4362" max="4362" width="10.85546875" style="205" customWidth="1"/>
    <col min="4363" max="4608" width="9.140625" style="205" customWidth="1"/>
    <col min="4609" max="4609" width="10.42578125" style="205" customWidth="1"/>
    <col min="4610" max="4611" width="11" style="205" customWidth="1"/>
    <col min="4612" max="4612" width="6.5703125" style="205" customWidth="1"/>
    <col min="4613" max="4617" width="10" style="205" customWidth="1"/>
    <col min="4618" max="4618" width="10.85546875" style="205" customWidth="1"/>
    <col min="4619" max="4864" width="9.140625" style="205" customWidth="1"/>
    <col min="4865" max="4865" width="10.42578125" style="205" customWidth="1"/>
    <col min="4866" max="4867" width="11" style="205" customWidth="1"/>
    <col min="4868" max="4868" width="6.5703125" style="205" customWidth="1"/>
    <col min="4869" max="4873" width="10" style="205" customWidth="1"/>
    <col min="4874" max="4874" width="10.85546875" style="205" customWidth="1"/>
    <col min="4875" max="5120" width="9.140625" style="205" customWidth="1"/>
    <col min="5121" max="5121" width="10.42578125" style="205" customWidth="1"/>
    <col min="5122" max="5123" width="11" style="205" customWidth="1"/>
    <col min="5124" max="5124" width="6.5703125" style="205" customWidth="1"/>
    <col min="5125" max="5129" width="10" style="205" customWidth="1"/>
    <col min="5130" max="5130" width="10.85546875" style="205" customWidth="1"/>
    <col min="5131" max="5376" width="9.140625" style="205" customWidth="1"/>
    <col min="5377" max="5377" width="10.42578125" style="205" customWidth="1"/>
    <col min="5378" max="5379" width="11" style="205" customWidth="1"/>
    <col min="5380" max="5380" width="6.5703125" style="205" customWidth="1"/>
    <col min="5381" max="5385" width="10" style="205" customWidth="1"/>
    <col min="5386" max="5386" width="10.85546875" style="205" customWidth="1"/>
    <col min="5387" max="5632" width="9.140625" style="205" customWidth="1"/>
    <col min="5633" max="5633" width="10.42578125" style="205" customWidth="1"/>
    <col min="5634" max="5635" width="11" style="205" customWidth="1"/>
    <col min="5636" max="5636" width="6.5703125" style="205" customWidth="1"/>
    <col min="5637" max="5641" width="10" style="205" customWidth="1"/>
    <col min="5642" max="5642" width="10.85546875" style="205" customWidth="1"/>
    <col min="5643" max="5888" width="9.140625" style="205" customWidth="1"/>
    <col min="5889" max="5889" width="10.42578125" style="205" customWidth="1"/>
    <col min="5890" max="5891" width="11" style="205" customWidth="1"/>
    <col min="5892" max="5892" width="6.5703125" style="205" customWidth="1"/>
    <col min="5893" max="5897" width="10" style="205" customWidth="1"/>
    <col min="5898" max="5898" width="10.85546875" style="205" customWidth="1"/>
    <col min="5899" max="6144" width="9.140625" style="205" customWidth="1"/>
    <col min="6145" max="6145" width="10.42578125" style="205" customWidth="1"/>
    <col min="6146" max="6147" width="11" style="205" customWidth="1"/>
    <col min="6148" max="6148" width="6.5703125" style="205" customWidth="1"/>
    <col min="6149" max="6153" width="10" style="205" customWidth="1"/>
    <col min="6154" max="6154" width="10.85546875" style="205" customWidth="1"/>
    <col min="6155" max="6400" width="9.140625" style="205" customWidth="1"/>
    <col min="6401" max="6401" width="10.42578125" style="205" customWidth="1"/>
    <col min="6402" max="6403" width="11" style="205" customWidth="1"/>
    <col min="6404" max="6404" width="6.5703125" style="205" customWidth="1"/>
    <col min="6405" max="6409" width="10" style="205" customWidth="1"/>
    <col min="6410" max="6410" width="10.85546875" style="205" customWidth="1"/>
    <col min="6411" max="6656" width="9.140625" style="205" customWidth="1"/>
    <col min="6657" max="6657" width="10.42578125" style="205" customWidth="1"/>
    <col min="6658" max="6659" width="11" style="205" customWidth="1"/>
    <col min="6660" max="6660" width="6.5703125" style="205" customWidth="1"/>
    <col min="6661" max="6665" width="10" style="205" customWidth="1"/>
    <col min="6666" max="6666" width="10.85546875" style="205" customWidth="1"/>
    <col min="6667" max="6912" width="9.140625" style="205" customWidth="1"/>
    <col min="6913" max="6913" width="10.42578125" style="205" customWidth="1"/>
    <col min="6914" max="6915" width="11" style="205" customWidth="1"/>
    <col min="6916" max="6916" width="6.5703125" style="205" customWidth="1"/>
    <col min="6917" max="6921" width="10" style="205" customWidth="1"/>
    <col min="6922" max="6922" width="10.85546875" style="205" customWidth="1"/>
    <col min="6923" max="7168" width="9.140625" style="205" customWidth="1"/>
    <col min="7169" max="7169" width="10.42578125" style="205" customWidth="1"/>
    <col min="7170" max="7171" width="11" style="205" customWidth="1"/>
    <col min="7172" max="7172" width="6.5703125" style="205" customWidth="1"/>
    <col min="7173" max="7177" width="10" style="205" customWidth="1"/>
    <col min="7178" max="7178" width="10.85546875" style="205" customWidth="1"/>
    <col min="7179" max="7424" width="9.140625" style="205" customWidth="1"/>
    <col min="7425" max="7425" width="10.42578125" style="205" customWidth="1"/>
    <col min="7426" max="7427" width="11" style="205" customWidth="1"/>
    <col min="7428" max="7428" width="6.5703125" style="205" customWidth="1"/>
    <col min="7429" max="7433" width="10" style="205" customWidth="1"/>
    <col min="7434" max="7434" width="10.85546875" style="205" customWidth="1"/>
    <col min="7435" max="7680" width="9.140625" style="205" customWidth="1"/>
    <col min="7681" max="7681" width="10.42578125" style="205" customWidth="1"/>
    <col min="7682" max="7683" width="11" style="205" customWidth="1"/>
    <col min="7684" max="7684" width="6.5703125" style="205" customWidth="1"/>
    <col min="7685" max="7689" width="10" style="205" customWidth="1"/>
    <col min="7690" max="7690" width="10.85546875" style="205" customWidth="1"/>
    <col min="7691" max="7936" width="9.140625" style="205" customWidth="1"/>
    <col min="7937" max="7937" width="10.42578125" style="205" customWidth="1"/>
    <col min="7938" max="7939" width="11" style="205" customWidth="1"/>
    <col min="7940" max="7940" width="6.5703125" style="205" customWidth="1"/>
    <col min="7941" max="7945" width="10" style="205" customWidth="1"/>
    <col min="7946" max="7946" width="10.85546875" style="205" customWidth="1"/>
    <col min="7947" max="8192" width="9.140625" style="205" customWidth="1"/>
    <col min="8193" max="8193" width="10.42578125" style="205" customWidth="1"/>
    <col min="8194" max="8195" width="11" style="205" customWidth="1"/>
    <col min="8196" max="8196" width="6.5703125" style="205" customWidth="1"/>
    <col min="8197" max="8201" width="10" style="205" customWidth="1"/>
    <col min="8202" max="8202" width="10.85546875" style="205" customWidth="1"/>
    <col min="8203" max="8448" width="9.140625" style="205" customWidth="1"/>
    <col min="8449" max="8449" width="10.42578125" style="205" customWidth="1"/>
    <col min="8450" max="8451" width="11" style="205" customWidth="1"/>
    <col min="8452" max="8452" width="6.5703125" style="205" customWidth="1"/>
    <col min="8453" max="8457" width="10" style="205" customWidth="1"/>
    <col min="8458" max="8458" width="10.85546875" style="205" customWidth="1"/>
    <col min="8459" max="8704" width="9.140625" style="205" customWidth="1"/>
    <col min="8705" max="8705" width="10.42578125" style="205" customWidth="1"/>
    <col min="8706" max="8707" width="11" style="205" customWidth="1"/>
    <col min="8708" max="8708" width="6.5703125" style="205" customWidth="1"/>
    <col min="8709" max="8713" width="10" style="205" customWidth="1"/>
    <col min="8714" max="8714" width="10.85546875" style="205" customWidth="1"/>
    <col min="8715" max="8960" width="9.140625" style="205" customWidth="1"/>
    <col min="8961" max="8961" width="10.42578125" style="205" customWidth="1"/>
    <col min="8962" max="8963" width="11" style="205" customWidth="1"/>
    <col min="8964" max="8964" width="6.5703125" style="205" customWidth="1"/>
    <col min="8965" max="8969" width="10" style="205" customWidth="1"/>
    <col min="8970" max="8970" width="10.85546875" style="205" customWidth="1"/>
    <col min="8971" max="9216" width="9.140625" style="205" customWidth="1"/>
    <col min="9217" max="9217" width="10.42578125" style="205" customWidth="1"/>
    <col min="9218" max="9219" width="11" style="205" customWidth="1"/>
    <col min="9220" max="9220" width="6.5703125" style="205" customWidth="1"/>
    <col min="9221" max="9225" width="10" style="205" customWidth="1"/>
    <col min="9226" max="9226" width="10.85546875" style="205" customWidth="1"/>
    <col min="9227" max="9472" width="9.140625" style="205" customWidth="1"/>
    <col min="9473" max="9473" width="10.42578125" style="205" customWidth="1"/>
    <col min="9474" max="9475" width="11" style="205" customWidth="1"/>
    <col min="9476" max="9476" width="6.5703125" style="205" customWidth="1"/>
    <col min="9477" max="9481" width="10" style="205" customWidth="1"/>
    <col min="9482" max="9482" width="10.85546875" style="205" customWidth="1"/>
    <col min="9483" max="9728" width="9.140625" style="205" customWidth="1"/>
    <col min="9729" max="9729" width="10.42578125" style="205" customWidth="1"/>
    <col min="9730" max="9731" width="11" style="205" customWidth="1"/>
    <col min="9732" max="9732" width="6.5703125" style="205" customWidth="1"/>
    <col min="9733" max="9737" width="10" style="205" customWidth="1"/>
    <col min="9738" max="9738" width="10.85546875" style="205" customWidth="1"/>
    <col min="9739" max="9984" width="9.140625" style="205" customWidth="1"/>
    <col min="9985" max="9985" width="10.42578125" style="205" customWidth="1"/>
    <col min="9986" max="9987" width="11" style="205" customWidth="1"/>
    <col min="9988" max="9988" width="6.5703125" style="205" customWidth="1"/>
    <col min="9989" max="9993" width="10" style="205" customWidth="1"/>
    <col min="9994" max="9994" width="10.85546875" style="205" customWidth="1"/>
    <col min="9995" max="10240" width="9.140625" style="205" customWidth="1"/>
    <col min="10241" max="10241" width="10.42578125" style="205" customWidth="1"/>
    <col min="10242" max="10243" width="11" style="205" customWidth="1"/>
    <col min="10244" max="10244" width="6.5703125" style="205" customWidth="1"/>
    <col min="10245" max="10249" width="10" style="205" customWidth="1"/>
    <col min="10250" max="10250" width="10.85546875" style="205" customWidth="1"/>
    <col min="10251" max="10496" width="9.140625" style="205" customWidth="1"/>
    <col min="10497" max="10497" width="10.42578125" style="205" customWidth="1"/>
    <col min="10498" max="10499" width="11" style="205" customWidth="1"/>
    <col min="10500" max="10500" width="6.5703125" style="205" customWidth="1"/>
    <col min="10501" max="10505" width="10" style="205" customWidth="1"/>
    <col min="10506" max="10506" width="10.85546875" style="205" customWidth="1"/>
    <col min="10507" max="10752" width="9.140625" style="205" customWidth="1"/>
    <col min="10753" max="10753" width="10.42578125" style="205" customWidth="1"/>
    <col min="10754" max="10755" width="11" style="205" customWidth="1"/>
    <col min="10756" max="10756" width="6.5703125" style="205" customWidth="1"/>
    <col min="10757" max="10761" width="10" style="205" customWidth="1"/>
    <col min="10762" max="10762" width="10.85546875" style="205" customWidth="1"/>
    <col min="10763" max="11008" width="9.140625" style="205" customWidth="1"/>
    <col min="11009" max="11009" width="10.42578125" style="205" customWidth="1"/>
    <col min="11010" max="11011" width="11" style="205" customWidth="1"/>
    <col min="11012" max="11012" width="6.5703125" style="205" customWidth="1"/>
    <col min="11013" max="11017" width="10" style="205" customWidth="1"/>
    <col min="11018" max="11018" width="10.85546875" style="205" customWidth="1"/>
    <col min="11019" max="11264" width="9.140625" style="205" customWidth="1"/>
    <col min="11265" max="11265" width="10.42578125" style="205" customWidth="1"/>
    <col min="11266" max="11267" width="11" style="205" customWidth="1"/>
    <col min="11268" max="11268" width="6.5703125" style="205" customWidth="1"/>
    <col min="11269" max="11273" width="10" style="205" customWidth="1"/>
    <col min="11274" max="11274" width="10.85546875" style="205" customWidth="1"/>
    <col min="11275" max="11520" width="9.140625" style="205" customWidth="1"/>
    <col min="11521" max="11521" width="10.42578125" style="205" customWidth="1"/>
    <col min="11522" max="11523" width="11" style="205" customWidth="1"/>
    <col min="11524" max="11524" width="6.5703125" style="205" customWidth="1"/>
    <col min="11525" max="11529" width="10" style="205" customWidth="1"/>
    <col min="11530" max="11530" width="10.85546875" style="205" customWidth="1"/>
    <col min="11531" max="11776" width="9.140625" style="205" customWidth="1"/>
    <col min="11777" max="11777" width="10.42578125" style="205" customWidth="1"/>
    <col min="11778" max="11779" width="11" style="205" customWidth="1"/>
    <col min="11780" max="11780" width="6.5703125" style="205" customWidth="1"/>
    <col min="11781" max="11785" width="10" style="205" customWidth="1"/>
    <col min="11786" max="11786" width="10.85546875" style="205" customWidth="1"/>
    <col min="11787" max="12032" width="9.140625" style="205" customWidth="1"/>
    <col min="12033" max="12033" width="10.42578125" style="205" customWidth="1"/>
    <col min="12034" max="12035" width="11" style="205" customWidth="1"/>
    <col min="12036" max="12036" width="6.5703125" style="205" customWidth="1"/>
    <col min="12037" max="12041" width="10" style="205" customWidth="1"/>
    <col min="12042" max="12042" width="10.85546875" style="205" customWidth="1"/>
    <col min="12043" max="12288" width="9.140625" style="205" customWidth="1"/>
    <col min="12289" max="12289" width="10.42578125" style="205" customWidth="1"/>
    <col min="12290" max="12291" width="11" style="205" customWidth="1"/>
    <col min="12292" max="12292" width="6.5703125" style="205" customWidth="1"/>
    <col min="12293" max="12297" width="10" style="205" customWidth="1"/>
    <col min="12298" max="12298" width="10.85546875" style="205" customWidth="1"/>
    <col min="12299" max="12544" width="9.140625" style="205" customWidth="1"/>
    <col min="12545" max="12545" width="10.42578125" style="205" customWidth="1"/>
    <col min="12546" max="12547" width="11" style="205" customWidth="1"/>
    <col min="12548" max="12548" width="6.5703125" style="205" customWidth="1"/>
    <col min="12549" max="12553" width="10" style="205" customWidth="1"/>
    <col min="12554" max="12554" width="10.85546875" style="205" customWidth="1"/>
    <col min="12555" max="12800" width="9.140625" style="205" customWidth="1"/>
    <col min="12801" max="12801" width="10.42578125" style="205" customWidth="1"/>
    <col min="12802" max="12803" width="11" style="205" customWidth="1"/>
    <col min="12804" max="12804" width="6.5703125" style="205" customWidth="1"/>
    <col min="12805" max="12809" width="10" style="205" customWidth="1"/>
    <col min="12810" max="12810" width="10.85546875" style="205" customWidth="1"/>
    <col min="12811" max="13056" width="9.140625" style="205" customWidth="1"/>
    <col min="13057" max="13057" width="10.42578125" style="205" customWidth="1"/>
    <col min="13058" max="13059" width="11" style="205" customWidth="1"/>
    <col min="13060" max="13060" width="6.5703125" style="205" customWidth="1"/>
    <col min="13061" max="13065" width="10" style="205" customWidth="1"/>
    <col min="13066" max="13066" width="10.85546875" style="205" customWidth="1"/>
    <col min="13067" max="13312" width="9.140625" style="205" customWidth="1"/>
    <col min="13313" max="13313" width="10.42578125" style="205" customWidth="1"/>
    <col min="13314" max="13315" width="11" style="205" customWidth="1"/>
    <col min="13316" max="13316" width="6.5703125" style="205" customWidth="1"/>
    <col min="13317" max="13321" width="10" style="205" customWidth="1"/>
    <col min="13322" max="13322" width="10.85546875" style="205" customWidth="1"/>
    <col min="13323" max="13568" width="9.140625" style="205" customWidth="1"/>
    <col min="13569" max="13569" width="10.42578125" style="205" customWidth="1"/>
    <col min="13570" max="13571" width="11" style="205" customWidth="1"/>
    <col min="13572" max="13572" width="6.5703125" style="205" customWidth="1"/>
    <col min="13573" max="13577" width="10" style="205" customWidth="1"/>
    <col min="13578" max="13578" width="10.85546875" style="205" customWidth="1"/>
    <col min="13579" max="13824" width="9.140625" style="205" customWidth="1"/>
    <col min="13825" max="13825" width="10.42578125" style="205" customWidth="1"/>
    <col min="13826" max="13827" width="11" style="205" customWidth="1"/>
    <col min="13828" max="13828" width="6.5703125" style="205" customWidth="1"/>
    <col min="13829" max="13833" width="10" style="205" customWidth="1"/>
    <col min="13834" max="13834" width="10.85546875" style="205" customWidth="1"/>
    <col min="13835" max="14080" width="9.140625" style="205" customWidth="1"/>
    <col min="14081" max="14081" width="10.42578125" style="205" customWidth="1"/>
    <col min="14082" max="14083" width="11" style="205" customWidth="1"/>
    <col min="14084" max="14084" width="6.5703125" style="205" customWidth="1"/>
    <col min="14085" max="14089" width="10" style="205" customWidth="1"/>
    <col min="14090" max="14090" width="10.85546875" style="205" customWidth="1"/>
    <col min="14091" max="14336" width="9.140625" style="205" customWidth="1"/>
    <col min="14337" max="14337" width="10.42578125" style="205" customWidth="1"/>
    <col min="14338" max="14339" width="11" style="205" customWidth="1"/>
    <col min="14340" max="14340" width="6.5703125" style="205" customWidth="1"/>
    <col min="14341" max="14345" width="10" style="205" customWidth="1"/>
    <col min="14346" max="14346" width="10.85546875" style="205" customWidth="1"/>
    <col min="14347" max="14592" width="9.140625" style="205" customWidth="1"/>
    <col min="14593" max="14593" width="10.42578125" style="205" customWidth="1"/>
    <col min="14594" max="14595" width="11" style="205" customWidth="1"/>
    <col min="14596" max="14596" width="6.5703125" style="205" customWidth="1"/>
    <col min="14597" max="14601" width="10" style="205" customWidth="1"/>
    <col min="14602" max="14602" width="10.85546875" style="205" customWidth="1"/>
    <col min="14603" max="14848" width="9.140625" style="205" customWidth="1"/>
    <col min="14849" max="14849" width="10.42578125" style="205" customWidth="1"/>
    <col min="14850" max="14851" width="11" style="205" customWidth="1"/>
    <col min="14852" max="14852" width="6.5703125" style="205" customWidth="1"/>
    <col min="14853" max="14857" width="10" style="205" customWidth="1"/>
    <col min="14858" max="14858" width="10.85546875" style="205" customWidth="1"/>
    <col min="14859" max="15104" width="9.140625" style="205" customWidth="1"/>
    <col min="15105" max="15105" width="10.42578125" style="205" customWidth="1"/>
    <col min="15106" max="15107" width="11" style="205" customWidth="1"/>
    <col min="15108" max="15108" width="6.5703125" style="205" customWidth="1"/>
    <col min="15109" max="15113" width="10" style="205" customWidth="1"/>
    <col min="15114" max="15114" width="10.85546875" style="205" customWidth="1"/>
    <col min="15115" max="15360" width="9.140625" style="205" customWidth="1"/>
    <col min="15361" max="15361" width="10.42578125" style="205" customWidth="1"/>
    <col min="15362" max="15363" width="11" style="205" customWidth="1"/>
    <col min="15364" max="15364" width="6.5703125" style="205" customWidth="1"/>
    <col min="15365" max="15369" width="10" style="205" customWidth="1"/>
    <col min="15370" max="15370" width="10.85546875" style="205" customWidth="1"/>
    <col min="15371" max="15616" width="9.140625" style="205" customWidth="1"/>
    <col min="15617" max="15617" width="10.42578125" style="205" customWidth="1"/>
    <col min="15618" max="15619" width="11" style="205" customWidth="1"/>
    <col min="15620" max="15620" width="6.5703125" style="205" customWidth="1"/>
    <col min="15621" max="15625" width="10" style="205" customWidth="1"/>
    <col min="15626" max="15626" width="10.85546875" style="205" customWidth="1"/>
    <col min="15627" max="15872" width="9.140625" style="205" customWidth="1"/>
    <col min="15873" max="15873" width="10.42578125" style="205" customWidth="1"/>
    <col min="15874" max="15875" width="11" style="205" customWidth="1"/>
    <col min="15876" max="15876" width="6.5703125" style="205" customWidth="1"/>
    <col min="15877" max="15881" width="10" style="205" customWidth="1"/>
    <col min="15882" max="15882" width="10.85546875" style="205" customWidth="1"/>
    <col min="15883" max="16128" width="9.140625" style="205" customWidth="1"/>
    <col min="16129" max="16129" width="10.42578125" style="205" customWidth="1"/>
    <col min="16130" max="16131" width="11" style="205" customWidth="1"/>
    <col min="16132" max="16132" width="6.5703125" style="205" customWidth="1"/>
    <col min="16133" max="16137" width="10" style="205" customWidth="1"/>
    <col min="16138" max="16138" width="10.85546875" style="205" customWidth="1"/>
    <col min="16139" max="16384" width="9.140625" style="205" customWidth="1"/>
  </cols>
  <sheetData>
    <row r="1" spans="1:10" ht="11.25" customHeight="1" x14ac:dyDescent="0.2">
      <c r="A1" s="313" t="s">
        <v>844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0" ht="15.75" customHeight="1" x14ac:dyDescent="0.2">
      <c r="A2" s="314"/>
      <c r="B2" s="314"/>
      <c r="C2" s="314"/>
      <c r="D2" s="314"/>
      <c r="E2" s="314"/>
      <c r="F2" s="314"/>
      <c r="G2" s="314"/>
      <c r="H2" s="314"/>
      <c r="I2" s="314"/>
      <c r="J2" s="314"/>
    </row>
    <row r="3" spans="1:10" ht="11.25" customHeight="1" x14ac:dyDescent="0.2">
      <c r="A3" s="314"/>
      <c r="B3" s="314"/>
      <c r="C3" s="314"/>
      <c r="D3" s="314"/>
      <c r="E3" s="314"/>
      <c r="F3" s="314"/>
      <c r="G3" s="314"/>
      <c r="H3" s="314"/>
      <c r="I3" s="314"/>
      <c r="J3" s="314"/>
    </row>
    <row r="4" spans="1:10" ht="11.25" customHeight="1" x14ac:dyDescent="0.2">
      <c r="A4" s="314"/>
      <c r="B4" s="314"/>
      <c r="C4" s="314"/>
      <c r="D4" s="314"/>
      <c r="E4" s="314"/>
      <c r="F4" s="314"/>
      <c r="G4" s="314"/>
      <c r="H4" s="314"/>
      <c r="I4" s="314"/>
      <c r="J4" s="314"/>
    </row>
    <row r="5" spans="1:10" ht="12" customHeight="1" x14ac:dyDescent="0.25">
      <c r="A5" s="335" t="s">
        <v>511</v>
      </c>
      <c r="B5" s="335"/>
      <c r="C5" s="335"/>
      <c r="D5" s="206" t="s">
        <v>512</v>
      </c>
      <c r="E5" s="207" t="s">
        <v>513</v>
      </c>
      <c r="F5" s="208"/>
      <c r="G5" s="208"/>
      <c r="H5" s="206" t="s">
        <v>514</v>
      </c>
      <c r="I5" s="336" t="s">
        <v>515</v>
      </c>
      <c r="J5" s="336"/>
    </row>
    <row r="6" spans="1:10" ht="11.25" customHeight="1" x14ac:dyDescent="0.25">
      <c r="A6" s="208"/>
      <c r="B6" s="208"/>
      <c r="C6" s="208"/>
      <c r="D6" s="206" t="s">
        <v>516</v>
      </c>
      <c r="E6" s="209" t="s">
        <v>517</v>
      </c>
      <c r="F6" s="208"/>
      <c r="G6" s="208"/>
      <c r="H6" s="206" t="s">
        <v>518</v>
      </c>
      <c r="I6" s="336" t="s">
        <v>825</v>
      </c>
      <c r="J6" s="336"/>
    </row>
    <row r="7" spans="1:10" ht="24.75" customHeight="1" x14ac:dyDescent="0.2">
      <c r="A7" s="329" t="s">
        <v>520</v>
      </c>
      <c r="B7" s="329" t="s">
        <v>2</v>
      </c>
      <c r="C7" s="329"/>
      <c r="D7" s="329" t="s">
        <v>521</v>
      </c>
      <c r="E7" s="333" t="s">
        <v>522</v>
      </c>
      <c r="F7" s="333"/>
      <c r="G7" s="333"/>
      <c r="H7" s="329" t="s">
        <v>523</v>
      </c>
      <c r="I7" s="329" t="s">
        <v>524</v>
      </c>
      <c r="J7" s="329" t="s">
        <v>525</v>
      </c>
    </row>
    <row r="8" spans="1:10" ht="24.75" customHeight="1" x14ac:dyDescent="0.2">
      <c r="A8" s="330"/>
      <c r="B8" s="331"/>
      <c r="C8" s="332"/>
      <c r="D8" s="330"/>
      <c r="E8" s="210" t="s">
        <v>526</v>
      </c>
      <c r="F8" s="210" t="s">
        <v>527</v>
      </c>
      <c r="G8" s="210" t="s">
        <v>528</v>
      </c>
      <c r="H8" s="330"/>
      <c r="I8" s="330"/>
      <c r="J8" s="330"/>
    </row>
    <row r="9" spans="1:10" ht="24.75" customHeight="1" x14ac:dyDescent="0.25">
      <c r="A9" s="328" t="s">
        <v>529</v>
      </c>
      <c r="B9" s="328"/>
      <c r="C9" s="328"/>
      <c r="D9" s="211"/>
      <c r="E9" s="211"/>
      <c r="F9" s="211"/>
      <c r="G9" s="211"/>
      <c r="H9" s="211"/>
      <c r="I9" s="211"/>
      <c r="J9" s="212"/>
    </row>
    <row r="10" spans="1:10" ht="24.75" customHeight="1" x14ac:dyDescent="0.25">
      <c r="A10" s="208"/>
      <c r="B10" s="327" t="s">
        <v>826</v>
      </c>
      <c r="C10" s="327"/>
      <c r="D10" s="213" t="s">
        <v>539</v>
      </c>
      <c r="E10" s="214" t="s">
        <v>603</v>
      </c>
      <c r="F10" s="214" t="s">
        <v>603</v>
      </c>
      <c r="G10" s="214" t="s">
        <v>699</v>
      </c>
      <c r="H10" s="214" t="s">
        <v>827</v>
      </c>
      <c r="I10" s="214"/>
      <c r="J10" s="214" t="s">
        <v>828</v>
      </c>
    </row>
    <row r="11" spans="1:10" ht="24.75" customHeight="1" x14ac:dyDescent="0.25">
      <c r="A11" s="208"/>
      <c r="B11" s="327" t="s">
        <v>829</v>
      </c>
      <c r="C11" s="327"/>
      <c r="D11" s="213" t="s">
        <v>558</v>
      </c>
      <c r="E11" s="214"/>
      <c r="F11" s="214"/>
      <c r="G11" s="214"/>
      <c r="H11" s="214"/>
      <c r="I11" s="214"/>
      <c r="J11" s="214" t="s">
        <v>830</v>
      </c>
    </row>
    <row r="12" spans="1:10" ht="24.75" customHeight="1" x14ac:dyDescent="0.2">
      <c r="A12" s="325" t="s">
        <v>548</v>
      </c>
      <c r="B12" s="325"/>
      <c r="C12" s="325"/>
      <c r="D12" s="325"/>
      <c r="E12" s="214" t="s">
        <v>603</v>
      </c>
      <c r="F12" s="214" t="s">
        <v>603</v>
      </c>
      <c r="G12" s="214" t="s">
        <v>699</v>
      </c>
      <c r="H12" s="214" t="s">
        <v>827</v>
      </c>
      <c r="I12" s="214"/>
      <c r="J12" s="214"/>
    </row>
    <row r="13" spans="1:10" ht="24.75" customHeight="1" x14ac:dyDescent="0.25">
      <c r="A13" s="328" t="s">
        <v>552</v>
      </c>
      <c r="B13" s="328"/>
      <c r="C13" s="328"/>
      <c r="D13" s="211"/>
      <c r="E13" s="211"/>
      <c r="F13" s="211"/>
      <c r="G13" s="211"/>
      <c r="H13" s="211"/>
      <c r="I13" s="211"/>
      <c r="J13" s="212"/>
    </row>
    <row r="14" spans="1:10" ht="24.75" customHeight="1" x14ac:dyDescent="0.25">
      <c r="A14" s="208"/>
      <c r="B14" s="327" t="s">
        <v>804</v>
      </c>
      <c r="C14" s="327"/>
      <c r="D14" s="213" t="s">
        <v>539</v>
      </c>
      <c r="E14" s="214"/>
      <c r="F14" s="214"/>
      <c r="G14" s="214" t="s">
        <v>805</v>
      </c>
      <c r="H14" s="214" t="s">
        <v>806</v>
      </c>
      <c r="I14" s="214" t="s">
        <v>564</v>
      </c>
      <c r="J14" s="214" t="s">
        <v>807</v>
      </c>
    </row>
    <row r="15" spans="1:10" ht="24.75" customHeight="1" x14ac:dyDescent="0.2">
      <c r="A15" s="325" t="s">
        <v>560</v>
      </c>
      <c r="B15" s="325"/>
      <c r="C15" s="325"/>
      <c r="D15" s="325"/>
      <c r="E15" s="214"/>
      <c r="F15" s="214"/>
      <c r="G15" s="214" t="s">
        <v>805</v>
      </c>
      <c r="H15" s="214" t="s">
        <v>806</v>
      </c>
      <c r="I15" s="214" t="s">
        <v>564</v>
      </c>
      <c r="J15" s="214"/>
    </row>
    <row r="16" spans="1:10" ht="24.75" customHeight="1" x14ac:dyDescent="0.25">
      <c r="A16" s="328" t="s">
        <v>561</v>
      </c>
      <c r="B16" s="328"/>
      <c r="C16" s="328"/>
      <c r="D16" s="211"/>
      <c r="E16" s="211"/>
      <c r="F16" s="211"/>
      <c r="G16" s="211"/>
      <c r="H16" s="211"/>
      <c r="I16" s="211"/>
      <c r="J16" s="212"/>
    </row>
    <row r="17" spans="1:10" ht="24.75" customHeight="1" x14ac:dyDescent="0.25">
      <c r="A17" s="208"/>
      <c r="B17" s="327" t="s">
        <v>808</v>
      </c>
      <c r="C17" s="327"/>
      <c r="D17" s="213" t="s">
        <v>809</v>
      </c>
      <c r="E17" s="214" t="s">
        <v>549</v>
      </c>
      <c r="F17" s="214" t="s">
        <v>564</v>
      </c>
      <c r="G17" s="214"/>
      <c r="H17" s="214" t="s">
        <v>758</v>
      </c>
      <c r="I17" s="214" t="s">
        <v>555</v>
      </c>
      <c r="J17" s="214" t="s">
        <v>810</v>
      </c>
    </row>
    <row r="18" spans="1:10" ht="24.75" customHeight="1" x14ac:dyDescent="0.25">
      <c r="A18" s="208"/>
      <c r="B18" s="327" t="s">
        <v>812</v>
      </c>
      <c r="C18" s="327"/>
      <c r="D18" s="213" t="s">
        <v>539</v>
      </c>
      <c r="E18" s="214" t="s">
        <v>517</v>
      </c>
      <c r="F18" s="214"/>
      <c r="G18" s="214" t="s">
        <v>581</v>
      </c>
      <c r="H18" s="214" t="s">
        <v>813</v>
      </c>
      <c r="I18" s="214"/>
      <c r="J18" s="214" t="s">
        <v>814</v>
      </c>
    </row>
    <row r="19" spans="1:10" ht="24.75" customHeight="1" x14ac:dyDescent="0.2">
      <c r="A19" s="325" t="s">
        <v>589</v>
      </c>
      <c r="B19" s="325"/>
      <c r="C19" s="325"/>
      <c r="D19" s="325"/>
      <c r="E19" s="214" t="s">
        <v>565</v>
      </c>
      <c r="F19" s="214" t="s">
        <v>564</v>
      </c>
      <c r="G19" s="214" t="s">
        <v>581</v>
      </c>
      <c r="H19" s="214" t="s">
        <v>831</v>
      </c>
      <c r="I19" s="214" t="s">
        <v>555</v>
      </c>
      <c r="J19" s="214"/>
    </row>
    <row r="20" spans="1:10" ht="24.75" customHeight="1" x14ac:dyDescent="0.25">
      <c r="A20" s="328" t="s">
        <v>594</v>
      </c>
      <c r="B20" s="328"/>
      <c r="C20" s="328"/>
      <c r="D20" s="211"/>
      <c r="E20" s="211"/>
      <c r="F20" s="211"/>
      <c r="G20" s="211"/>
      <c r="H20" s="211"/>
      <c r="I20" s="211"/>
      <c r="J20" s="212"/>
    </row>
    <row r="21" spans="1:10" ht="24.75" customHeight="1" x14ac:dyDescent="0.25">
      <c r="A21" s="208"/>
      <c r="B21" s="327" t="s">
        <v>804</v>
      </c>
      <c r="C21" s="327"/>
      <c r="D21" s="213" t="s">
        <v>539</v>
      </c>
      <c r="E21" s="214"/>
      <c r="F21" s="214"/>
      <c r="G21" s="214" t="s">
        <v>805</v>
      </c>
      <c r="H21" s="214" t="s">
        <v>806</v>
      </c>
      <c r="I21" s="214" t="s">
        <v>564</v>
      </c>
      <c r="J21" s="214" t="s">
        <v>807</v>
      </c>
    </row>
    <row r="22" spans="1:10" ht="24.75" customHeight="1" x14ac:dyDescent="0.2">
      <c r="A22" s="325" t="s">
        <v>600</v>
      </c>
      <c r="B22" s="325"/>
      <c r="C22" s="325"/>
      <c r="D22" s="325"/>
      <c r="E22" s="214"/>
      <c r="F22" s="214"/>
      <c r="G22" s="214" t="s">
        <v>805</v>
      </c>
      <c r="H22" s="214" t="s">
        <v>806</v>
      </c>
      <c r="I22" s="214" t="s">
        <v>564</v>
      </c>
      <c r="J22" s="214"/>
    </row>
    <row r="23" spans="1:10" ht="24.75" customHeight="1" x14ac:dyDescent="0.25">
      <c r="A23" s="328" t="s">
        <v>601</v>
      </c>
      <c r="B23" s="328"/>
      <c r="C23" s="328"/>
      <c r="D23" s="211"/>
      <c r="E23" s="211"/>
      <c r="F23" s="211"/>
      <c r="G23" s="211"/>
      <c r="H23" s="211"/>
      <c r="I23" s="211"/>
      <c r="J23" s="212"/>
    </row>
    <row r="24" spans="1:10" ht="24.75" customHeight="1" x14ac:dyDescent="0.25">
      <c r="A24" s="208"/>
      <c r="B24" s="327" t="s">
        <v>826</v>
      </c>
      <c r="C24" s="327"/>
      <c r="D24" s="213" t="s">
        <v>539</v>
      </c>
      <c r="E24" s="214" t="s">
        <v>603</v>
      </c>
      <c r="F24" s="214" t="s">
        <v>603</v>
      </c>
      <c r="G24" s="214" t="s">
        <v>699</v>
      </c>
      <c r="H24" s="214" t="s">
        <v>827</v>
      </c>
      <c r="I24" s="214"/>
      <c r="J24" s="214" t="s">
        <v>828</v>
      </c>
    </row>
    <row r="25" spans="1:10" ht="24.75" customHeight="1" x14ac:dyDescent="0.25">
      <c r="A25" s="208"/>
      <c r="B25" s="327" t="s">
        <v>829</v>
      </c>
      <c r="C25" s="327"/>
      <c r="D25" s="213" t="s">
        <v>558</v>
      </c>
      <c r="E25" s="214"/>
      <c r="F25" s="214"/>
      <c r="G25" s="214"/>
      <c r="H25" s="214"/>
      <c r="I25" s="214"/>
      <c r="J25" s="214" t="s">
        <v>830</v>
      </c>
    </row>
    <row r="26" spans="1:10" ht="24.75" customHeight="1" x14ac:dyDescent="0.2">
      <c r="A26" s="325" t="s">
        <v>612</v>
      </c>
      <c r="B26" s="325"/>
      <c r="C26" s="325"/>
      <c r="D26" s="325"/>
      <c r="E26" s="214" t="s">
        <v>603</v>
      </c>
      <c r="F26" s="214" t="s">
        <v>603</v>
      </c>
      <c r="G26" s="214" t="s">
        <v>699</v>
      </c>
      <c r="H26" s="214" t="s">
        <v>827</v>
      </c>
      <c r="I26" s="214"/>
      <c r="J26" s="214"/>
    </row>
    <row r="27" spans="1:10" ht="24.75" customHeight="1" x14ac:dyDescent="0.25">
      <c r="A27" s="328" t="s">
        <v>615</v>
      </c>
      <c r="B27" s="328"/>
      <c r="C27" s="328"/>
      <c r="D27" s="211"/>
      <c r="E27" s="211"/>
      <c r="F27" s="211"/>
      <c r="G27" s="211"/>
      <c r="H27" s="211"/>
      <c r="I27" s="211"/>
      <c r="J27" s="212"/>
    </row>
    <row r="28" spans="1:10" ht="24.75" customHeight="1" x14ac:dyDescent="0.25">
      <c r="A28" s="208"/>
      <c r="B28" s="327" t="s">
        <v>804</v>
      </c>
      <c r="C28" s="327"/>
      <c r="D28" s="213" t="s">
        <v>539</v>
      </c>
      <c r="E28" s="214"/>
      <c r="F28" s="214"/>
      <c r="G28" s="214" t="s">
        <v>805</v>
      </c>
      <c r="H28" s="214" t="s">
        <v>806</v>
      </c>
      <c r="I28" s="214" t="s">
        <v>564</v>
      </c>
      <c r="J28" s="214" t="s">
        <v>807</v>
      </c>
    </row>
    <row r="29" spans="1:10" ht="24.75" customHeight="1" x14ac:dyDescent="0.2">
      <c r="A29" s="325" t="s">
        <v>617</v>
      </c>
      <c r="B29" s="325"/>
      <c r="C29" s="325"/>
      <c r="D29" s="325"/>
      <c r="E29" s="214"/>
      <c r="F29" s="214"/>
      <c r="G29" s="214" t="s">
        <v>805</v>
      </c>
      <c r="H29" s="214" t="s">
        <v>806</v>
      </c>
      <c r="I29" s="214" t="s">
        <v>564</v>
      </c>
      <c r="J29" s="214"/>
    </row>
    <row r="30" spans="1:10" ht="24.75" customHeight="1" x14ac:dyDescent="0.2">
      <c r="A30" s="325" t="s">
        <v>618</v>
      </c>
      <c r="B30" s="325"/>
      <c r="C30" s="325"/>
      <c r="D30" s="325"/>
      <c r="E30" s="214" t="s">
        <v>540</v>
      </c>
      <c r="F30" s="214" t="s">
        <v>565</v>
      </c>
      <c r="G30" s="214" t="s">
        <v>832</v>
      </c>
      <c r="H30" s="214" t="s">
        <v>833</v>
      </c>
      <c r="I30" s="214" t="s">
        <v>613</v>
      </c>
      <c r="J30" s="214"/>
    </row>
    <row r="31" spans="1:10" ht="24.75" customHeight="1" x14ac:dyDescent="0.25">
      <c r="A31" s="215"/>
      <c r="B31" s="208"/>
      <c r="C31" s="208"/>
      <c r="D31" s="208"/>
      <c r="E31" s="334" t="s">
        <v>510</v>
      </c>
      <c r="F31" s="334"/>
      <c r="G31" s="334"/>
      <c r="H31" s="334"/>
      <c r="I31" s="334"/>
      <c r="J31" s="334"/>
    </row>
    <row r="32" spans="1:10" ht="24.75" customHeight="1" x14ac:dyDescent="0.25">
      <c r="A32" s="207" t="s">
        <v>624</v>
      </c>
      <c r="B32" s="208"/>
      <c r="C32" s="208"/>
      <c r="D32" s="208"/>
      <c r="E32" s="208"/>
      <c r="F32" s="208"/>
      <c r="G32" s="208"/>
      <c r="H32" s="208"/>
      <c r="I32" s="208"/>
      <c r="J32" s="208"/>
    </row>
    <row r="33" spans="1:10" ht="24.75" customHeight="1" x14ac:dyDescent="0.25">
      <c r="A33" s="335" t="s">
        <v>511</v>
      </c>
      <c r="B33" s="335"/>
      <c r="C33" s="335"/>
      <c r="D33" s="206" t="s">
        <v>512</v>
      </c>
      <c r="E33" s="207" t="s">
        <v>625</v>
      </c>
      <c r="F33" s="208"/>
      <c r="G33" s="208"/>
      <c r="H33" s="206" t="s">
        <v>514</v>
      </c>
      <c r="I33" s="336" t="s">
        <v>515</v>
      </c>
      <c r="J33" s="336"/>
    </row>
    <row r="34" spans="1:10" ht="24.75" customHeight="1" x14ac:dyDescent="0.25">
      <c r="A34" s="208"/>
      <c r="B34" s="208"/>
      <c r="C34" s="208"/>
      <c r="D34" s="206" t="s">
        <v>516</v>
      </c>
      <c r="E34" s="209" t="s">
        <v>517</v>
      </c>
      <c r="F34" s="208"/>
      <c r="G34" s="208"/>
      <c r="H34" s="206" t="s">
        <v>518</v>
      </c>
      <c r="I34" s="336" t="s">
        <v>825</v>
      </c>
      <c r="J34" s="336"/>
    </row>
    <row r="35" spans="1:10" ht="24.75" customHeight="1" x14ac:dyDescent="0.2">
      <c r="A35" s="329" t="s">
        <v>520</v>
      </c>
      <c r="B35" s="329" t="s">
        <v>2</v>
      </c>
      <c r="C35" s="329"/>
      <c r="D35" s="329" t="s">
        <v>521</v>
      </c>
      <c r="E35" s="333" t="s">
        <v>522</v>
      </c>
      <c r="F35" s="333"/>
      <c r="G35" s="333"/>
      <c r="H35" s="329" t="s">
        <v>523</v>
      </c>
      <c r="I35" s="329" t="s">
        <v>524</v>
      </c>
      <c r="J35" s="329" t="s">
        <v>525</v>
      </c>
    </row>
    <row r="36" spans="1:10" ht="24.75" customHeight="1" x14ac:dyDescent="0.2">
      <c r="A36" s="330"/>
      <c r="B36" s="331"/>
      <c r="C36" s="332"/>
      <c r="D36" s="330"/>
      <c r="E36" s="210" t="s">
        <v>526</v>
      </c>
      <c r="F36" s="210" t="s">
        <v>527</v>
      </c>
      <c r="G36" s="210" t="s">
        <v>528</v>
      </c>
      <c r="H36" s="330"/>
      <c r="I36" s="330"/>
      <c r="J36" s="330"/>
    </row>
    <row r="37" spans="1:10" ht="24.75" customHeight="1" x14ac:dyDescent="0.25">
      <c r="A37" s="328" t="s">
        <v>529</v>
      </c>
      <c r="B37" s="328"/>
      <c r="C37" s="328"/>
      <c r="D37" s="211"/>
      <c r="E37" s="211"/>
      <c r="F37" s="211"/>
      <c r="G37" s="211"/>
      <c r="H37" s="211"/>
      <c r="I37" s="211"/>
      <c r="J37" s="212"/>
    </row>
    <row r="38" spans="1:10" ht="24.75" customHeight="1" x14ac:dyDescent="0.25">
      <c r="A38" s="208"/>
      <c r="B38" s="327" t="s">
        <v>826</v>
      </c>
      <c r="C38" s="327"/>
      <c r="D38" s="213" t="s">
        <v>539</v>
      </c>
      <c r="E38" s="214" t="s">
        <v>603</v>
      </c>
      <c r="F38" s="214" t="s">
        <v>603</v>
      </c>
      <c r="G38" s="214" t="s">
        <v>699</v>
      </c>
      <c r="H38" s="214" t="s">
        <v>827</v>
      </c>
      <c r="I38" s="214"/>
      <c r="J38" s="214" t="s">
        <v>828</v>
      </c>
    </row>
    <row r="39" spans="1:10" ht="24.75" customHeight="1" x14ac:dyDescent="0.25">
      <c r="A39" s="208"/>
      <c r="B39" s="327" t="s">
        <v>829</v>
      </c>
      <c r="C39" s="327"/>
      <c r="D39" s="213" t="s">
        <v>558</v>
      </c>
      <c r="E39" s="214"/>
      <c r="F39" s="214"/>
      <c r="G39" s="214"/>
      <c r="H39" s="214"/>
      <c r="I39" s="214"/>
      <c r="J39" s="214" t="s">
        <v>830</v>
      </c>
    </row>
    <row r="40" spans="1:10" ht="24.75" customHeight="1" x14ac:dyDescent="0.2">
      <c r="A40" s="325" t="s">
        <v>548</v>
      </c>
      <c r="B40" s="325"/>
      <c r="C40" s="325"/>
      <c r="D40" s="325"/>
      <c r="E40" s="214" t="s">
        <v>603</v>
      </c>
      <c r="F40" s="214" t="s">
        <v>603</v>
      </c>
      <c r="G40" s="214" t="s">
        <v>699</v>
      </c>
      <c r="H40" s="214" t="s">
        <v>827</v>
      </c>
      <c r="I40" s="214"/>
      <c r="J40" s="214"/>
    </row>
    <row r="41" spans="1:10" ht="24.75" customHeight="1" x14ac:dyDescent="0.25">
      <c r="A41" s="328" t="s">
        <v>552</v>
      </c>
      <c r="B41" s="328"/>
      <c r="C41" s="328"/>
      <c r="D41" s="211"/>
      <c r="E41" s="211"/>
      <c r="F41" s="211"/>
      <c r="G41" s="211"/>
      <c r="H41" s="211"/>
      <c r="I41" s="211"/>
      <c r="J41" s="212"/>
    </row>
    <row r="42" spans="1:10" ht="24.75" customHeight="1" x14ac:dyDescent="0.25">
      <c r="A42" s="208"/>
      <c r="B42" s="327" t="s">
        <v>804</v>
      </c>
      <c r="C42" s="327"/>
      <c r="D42" s="213" t="s">
        <v>539</v>
      </c>
      <c r="E42" s="214"/>
      <c r="F42" s="214"/>
      <c r="G42" s="214" t="s">
        <v>805</v>
      </c>
      <c r="H42" s="214" t="s">
        <v>806</v>
      </c>
      <c r="I42" s="214" t="s">
        <v>564</v>
      </c>
      <c r="J42" s="214" t="s">
        <v>807</v>
      </c>
    </row>
    <row r="43" spans="1:10" ht="24.75" customHeight="1" x14ac:dyDescent="0.2">
      <c r="A43" s="325" t="s">
        <v>560</v>
      </c>
      <c r="B43" s="325"/>
      <c r="C43" s="325"/>
      <c r="D43" s="325"/>
      <c r="E43" s="214"/>
      <c r="F43" s="214"/>
      <c r="G43" s="214" t="s">
        <v>805</v>
      </c>
      <c r="H43" s="214" t="s">
        <v>806</v>
      </c>
      <c r="I43" s="214" t="s">
        <v>564</v>
      </c>
      <c r="J43" s="214"/>
    </row>
    <row r="44" spans="1:10" ht="24.75" customHeight="1" x14ac:dyDescent="0.25">
      <c r="A44" s="328" t="s">
        <v>561</v>
      </c>
      <c r="B44" s="328"/>
      <c r="C44" s="328"/>
      <c r="D44" s="211"/>
      <c r="E44" s="211"/>
      <c r="F44" s="211"/>
      <c r="G44" s="211"/>
      <c r="H44" s="211"/>
      <c r="I44" s="211"/>
      <c r="J44" s="212"/>
    </row>
    <row r="45" spans="1:10" ht="24.75" customHeight="1" x14ac:dyDescent="0.25">
      <c r="A45" s="208"/>
      <c r="B45" s="327" t="s">
        <v>834</v>
      </c>
      <c r="C45" s="327"/>
      <c r="D45" s="213" t="s">
        <v>641</v>
      </c>
      <c r="E45" s="214" t="s">
        <v>534</v>
      </c>
      <c r="F45" s="214" t="s">
        <v>578</v>
      </c>
      <c r="G45" s="214" t="s">
        <v>517</v>
      </c>
      <c r="H45" s="214" t="s">
        <v>758</v>
      </c>
      <c r="I45" s="214" t="s">
        <v>531</v>
      </c>
      <c r="J45" s="214" t="s">
        <v>835</v>
      </c>
    </row>
    <row r="46" spans="1:10" ht="24.75" customHeight="1" x14ac:dyDescent="0.25">
      <c r="A46" s="208"/>
      <c r="B46" s="327" t="s">
        <v>812</v>
      </c>
      <c r="C46" s="327"/>
      <c r="D46" s="213" t="s">
        <v>539</v>
      </c>
      <c r="E46" s="214" t="s">
        <v>517</v>
      </c>
      <c r="F46" s="214"/>
      <c r="G46" s="214" t="s">
        <v>581</v>
      </c>
      <c r="H46" s="214" t="s">
        <v>813</v>
      </c>
      <c r="I46" s="214"/>
      <c r="J46" s="214" t="s">
        <v>814</v>
      </c>
    </row>
    <row r="47" spans="1:10" ht="24.75" customHeight="1" x14ac:dyDescent="0.2">
      <c r="A47" s="325" t="s">
        <v>589</v>
      </c>
      <c r="B47" s="325"/>
      <c r="C47" s="325"/>
      <c r="D47" s="325"/>
      <c r="E47" s="214" t="s">
        <v>556</v>
      </c>
      <c r="F47" s="214" t="s">
        <v>578</v>
      </c>
      <c r="G47" s="214" t="s">
        <v>754</v>
      </c>
      <c r="H47" s="214" t="s">
        <v>831</v>
      </c>
      <c r="I47" s="214" t="s">
        <v>531</v>
      </c>
      <c r="J47" s="214"/>
    </row>
    <row r="48" spans="1:10" ht="24.75" customHeight="1" x14ac:dyDescent="0.25">
      <c r="A48" s="328" t="s">
        <v>594</v>
      </c>
      <c r="B48" s="328"/>
      <c r="C48" s="328"/>
      <c r="D48" s="211"/>
      <c r="E48" s="211"/>
      <c r="F48" s="211"/>
      <c r="G48" s="211"/>
      <c r="H48" s="211"/>
      <c r="I48" s="211"/>
      <c r="J48" s="212"/>
    </row>
    <row r="49" spans="1:10" ht="24.75" customHeight="1" x14ac:dyDescent="0.25">
      <c r="A49" s="208"/>
      <c r="B49" s="327" t="s">
        <v>804</v>
      </c>
      <c r="C49" s="327"/>
      <c r="D49" s="213" t="s">
        <v>539</v>
      </c>
      <c r="E49" s="214"/>
      <c r="F49" s="214"/>
      <c r="G49" s="214" t="s">
        <v>805</v>
      </c>
      <c r="H49" s="214" t="s">
        <v>806</v>
      </c>
      <c r="I49" s="214" t="s">
        <v>564</v>
      </c>
      <c r="J49" s="214" t="s">
        <v>807</v>
      </c>
    </row>
    <row r="50" spans="1:10" ht="24.75" customHeight="1" x14ac:dyDescent="0.2">
      <c r="A50" s="325" t="s">
        <v>600</v>
      </c>
      <c r="B50" s="325"/>
      <c r="C50" s="325"/>
      <c r="D50" s="325"/>
      <c r="E50" s="214"/>
      <c r="F50" s="214"/>
      <c r="G50" s="214" t="s">
        <v>805</v>
      </c>
      <c r="H50" s="214" t="s">
        <v>806</v>
      </c>
      <c r="I50" s="214" t="s">
        <v>564</v>
      </c>
      <c r="J50" s="214"/>
    </row>
    <row r="51" spans="1:10" ht="24.75" customHeight="1" x14ac:dyDescent="0.25">
      <c r="A51" s="328" t="s">
        <v>601</v>
      </c>
      <c r="B51" s="328"/>
      <c r="C51" s="328"/>
      <c r="D51" s="211"/>
      <c r="E51" s="211"/>
      <c r="F51" s="211"/>
      <c r="G51" s="211"/>
      <c r="H51" s="211"/>
      <c r="I51" s="211"/>
      <c r="J51" s="212"/>
    </row>
    <row r="52" spans="1:10" ht="24.75" customHeight="1" x14ac:dyDescent="0.25">
      <c r="A52" s="208"/>
      <c r="B52" s="327" t="s">
        <v>826</v>
      </c>
      <c r="C52" s="327"/>
      <c r="D52" s="213" t="s">
        <v>539</v>
      </c>
      <c r="E52" s="214" t="s">
        <v>603</v>
      </c>
      <c r="F52" s="214" t="s">
        <v>603</v>
      </c>
      <c r="G52" s="214" t="s">
        <v>699</v>
      </c>
      <c r="H52" s="214" t="s">
        <v>827</v>
      </c>
      <c r="I52" s="214"/>
      <c r="J52" s="214" t="s">
        <v>828</v>
      </c>
    </row>
    <row r="53" spans="1:10" ht="24.75" customHeight="1" x14ac:dyDescent="0.25">
      <c r="A53" s="208"/>
      <c r="B53" s="327" t="s">
        <v>829</v>
      </c>
      <c r="C53" s="327"/>
      <c r="D53" s="213" t="s">
        <v>558</v>
      </c>
      <c r="E53" s="214"/>
      <c r="F53" s="214"/>
      <c r="G53" s="214"/>
      <c r="H53" s="214"/>
      <c r="I53" s="214"/>
      <c r="J53" s="214" t="s">
        <v>830</v>
      </c>
    </row>
    <row r="54" spans="1:10" ht="24.75" customHeight="1" x14ac:dyDescent="0.2">
      <c r="A54" s="325" t="s">
        <v>612</v>
      </c>
      <c r="B54" s="325"/>
      <c r="C54" s="325"/>
      <c r="D54" s="325"/>
      <c r="E54" s="214" t="s">
        <v>603</v>
      </c>
      <c r="F54" s="214" t="s">
        <v>603</v>
      </c>
      <c r="G54" s="214" t="s">
        <v>699</v>
      </c>
      <c r="H54" s="214" t="s">
        <v>827</v>
      </c>
      <c r="I54" s="214"/>
      <c r="J54" s="214"/>
    </row>
    <row r="55" spans="1:10" ht="24.75" customHeight="1" x14ac:dyDescent="0.25">
      <c r="A55" s="328" t="s">
        <v>615</v>
      </c>
      <c r="B55" s="328"/>
      <c r="C55" s="328"/>
      <c r="D55" s="211"/>
      <c r="E55" s="211"/>
      <c r="F55" s="211"/>
      <c r="G55" s="211"/>
      <c r="H55" s="211"/>
      <c r="I55" s="211"/>
      <c r="J55" s="212"/>
    </row>
    <row r="56" spans="1:10" ht="24.75" customHeight="1" x14ac:dyDescent="0.25">
      <c r="A56" s="208"/>
      <c r="B56" s="327" t="s">
        <v>804</v>
      </c>
      <c r="C56" s="327"/>
      <c r="D56" s="213" t="s">
        <v>539</v>
      </c>
      <c r="E56" s="214"/>
      <c r="F56" s="214"/>
      <c r="G56" s="214" t="s">
        <v>805</v>
      </c>
      <c r="H56" s="214" t="s">
        <v>806</v>
      </c>
      <c r="I56" s="214" t="s">
        <v>564</v>
      </c>
      <c r="J56" s="214" t="s">
        <v>807</v>
      </c>
    </row>
    <row r="57" spans="1:10" ht="24.75" customHeight="1" x14ac:dyDescent="0.2">
      <c r="A57" s="325" t="s">
        <v>617</v>
      </c>
      <c r="B57" s="325"/>
      <c r="C57" s="325"/>
      <c r="D57" s="325"/>
      <c r="E57" s="214"/>
      <c r="F57" s="214"/>
      <c r="G57" s="214" t="s">
        <v>805</v>
      </c>
      <c r="H57" s="214" t="s">
        <v>806</v>
      </c>
      <c r="I57" s="214" t="s">
        <v>564</v>
      </c>
      <c r="J57" s="214"/>
    </row>
    <row r="58" spans="1:10" ht="24.75" customHeight="1" x14ac:dyDescent="0.2">
      <c r="A58" s="325" t="s">
        <v>618</v>
      </c>
      <c r="B58" s="325"/>
      <c r="C58" s="325"/>
      <c r="D58" s="325"/>
      <c r="E58" s="214" t="s">
        <v>613</v>
      </c>
      <c r="F58" s="214" t="s">
        <v>576</v>
      </c>
      <c r="G58" s="214" t="s">
        <v>821</v>
      </c>
      <c r="H58" s="214" t="s">
        <v>833</v>
      </c>
      <c r="I58" s="214" t="s">
        <v>582</v>
      </c>
      <c r="J58" s="214"/>
    </row>
    <row r="59" spans="1:10" ht="24.75" customHeight="1" x14ac:dyDescent="0.25">
      <c r="A59" s="215"/>
      <c r="B59" s="208"/>
      <c r="C59" s="208"/>
      <c r="D59" s="208"/>
      <c r="E59" s="334" t="s">
        <v>510</v>
      </c>
      <c r="F59" s="334"/>
      <c r="G59" s="334"/>
      <c r="H59" s="334"/>
      <c r="I59" s="334"/>
      <c r="J59" s="334"/>
    </row>
    <row r="60" spans="1:10" ht="24.75" customHeight="1" x14ac:dyDescent="0.25">
      <c r="A60" s="207" t="s">
        <v>673</v>
      </c>
      <c r="B60" s="208"/>
      <c r="C60" s="208"/>
      <c r="D60" s="208"/>
      <c r="E60" s="208"/>
      <c r="F60" s="208"/>
      <c r="G60" s="208"/>
      <c r="H60" s="208"/>
      <c r="I60" s="208"/>
      <c r="J60" s="208"/>
    </row>
    <row r="61" spans="1:10" ht="24.75" customHeight="1" x14ac:dyDescent="0.25">
      <c r="A61" s="335" t="s">
        <v>511</v>
      </c>
      <c r="B61" s="335"/>
      <c r="C61" s="335"/>
      <c r="D61" s="206" t="s">
        <v>512</v>
      </c>
      <c r="E61" s="207" t="s">
        <v>674</v>
      </c>
      <c r="F61" s="208"/>
      <c r="G61" s="208"/>
      <c r="H61" s="206" t="s">
        <v>514</v>
      </c>
      <c r="I61" s="336" t="s">
        <v>515</v>
      </c>
      <c r="J61" s="336"/>
    </row>
    <row r="62" spans="1:10" ht="24.75" customHeight="1" x14ac:dyDescent="0.25">
      <c r="A62" s="208"/>
      <c r="B62" s="208"/>
      <c r="C62" s="208"/>
      <c r="D62" s="206" t="s">
        <v>516</v>
      </c>
      <c r="E62" s="209" t="s">
        <v>517</v>
      </c>
      <c r="F62" s="208"/>
      <c r="G62" s="208"/>
      <c r="H62" s="206" t="s">
        <v>518</v>
      </c>
      <c r="I62" s="336" t="s">
        <v>825</v>
      </c>
      <c r="J62" s="336"/>
    </row>
    <row r="63" spans="1:10" ht="24.75" customHeight="1" x14ac:dyDescent="0.2">
      <c r="A63" s="329" t="s">
        <v>520</v>
      </c>
      <c r="B63" s="329" t="s">
        <v>2</v>
      </c>
      <c r="C63" s="329"/>
      <c r="D63" s="329" t="s">
        <v>521</v>
      </c>
      <c r="E63" s="333" t="s">
        <v>522</v>
      </c>
      <c r="F63" s="333"/>
      <c r="G63" s="333"/>
      <c r="H63" s="329" t="s">
        <v>523</v>
      </c>
      <c r="I63" s="329" t="s">
        <v>524</v>
      </c>
      <c r="J63" s="329" t="s">
        <v>525</v>
      </c>
    </row>
    <row r="64" spans="1:10" ht="24.75" customHeight="1" x14ac:dyDescent="0.2">
      <c r="A64" s="330"/>
      <c r="B64" s="331"/>
      <c r="C64" s="332"/>
      <c r="D64" s="330"/>
      <c r="E64" s="210" t="s">
        <v>526</v>
      </c>
      <c r="F64" s="210" t="s">
        <v>527</v>
      </c>
      <c r="G64" s="210" t="s">
        <v>528</v>
      </c>
      <c r="H64" s="330"/>
      <c r="I64" s="330"/>
      <c r="J64" s="330"/>
    </row>
    <row r="65" spans="1:10" ht="24.75" customHeight="1" x14ac:dyDescent="0.25">
      <c r="A65" s="328" t="s">
        <v>529</v>
      </c>
      <c r="B65" s="328"/>
      <c r="C65" s="328"/>
      <c r="D65" s="211"/>
      <c r="E65" s="211"/>
      <c r="F65" s="211"/>
      <c r="G65" s="211"/>
      <c r="H65" s="211"/>
      <c r="I65" s="211"/>
      <c r="J65" s="212"/>
    </row>
    <row r="66" spans="1:10" ht="24.75" customHeight="1" x14ac:dyDescent="0.25">
      <c r="A66" s="208"/>
      <c r="B66" s="327" t="s">
        <v>826</v>
      </c>
      <c r="C66" s="327"/>
      <c r="D66" s="213" t="s">
        <v>539</v>
      </c>
      <c r="E66" s="214" t="s">
        <v>603</v>
      </c>
      <c r="F66" s="214" t="s">
        <v>603</v>
      </c>
      <c r="G66" s="214" t="s">
        <v>699</v>
      </c>
      <c r="H66" s="214" t="s">
        <v>827</v>
      </c>
      <c r="I66" s="214"/>
      <c r="J66" s="214" t="s">
        <v>828</v>
      </c>
    </row>
    <row r="67" spans="1:10" ht="24.75" customHeight="1" x14ac:dyDescent="0.25">
      <c r="A67" s="208"/>
      <c r="B67" s="327" t="s">
        <v>829</v>
      </c>
      <c r="C67" s="327"/>
      <c r="D67" s="213" t="s">
        <v>558</v>
      </c>
      <c r="E67" s="214"/>
      <c r="F67" s="214"/>
      <c r="G67" s="214"/>
      <c r="H67" s="214"/>
      <c r="I67" s="214"/>
      <c r="J67" s="214" t="s">
        <v>830</v>
      </c>
    </row>
    <row r="68" spans="1:10" ht="24.75" customHeight="1" x14ac:dyDescent="0.2">
      <c r="A68" s="325" t="s">
        <v>548</v>
      </c>
      <c r="B68" s="325"/>
      <c r="C68" s="325"/>
      <c r="D68" s="325"/>
      <c r="E68" s="214" t="s">
        <v>603</v>
      </c>
      <c r="F68" s="214" t="s">
        <v>603</v>
      </c>
      <c r="G68" s="214" t="s">
        <v>699</v>
      </c>
      <c r="H68" s="214" t="s">
        <v>827</v>
      </c>
      <c r="I68" s="214"/>
      <c r="J68" s="214"/>
    </row>
    <row r="69" spans="1:10" ht="24.75" customHeight="1" x14ac:dyDescent="0.25">
      <c r="A69" s="328" t="s">
        <v>552</v>
      </c>
      <c r="B69" s="328"/>
      <c r="C69" s="328"/>
      <c r="D69" s="211"/>
      <c r="E69" s="211"/>
      <c r="F69" s="211"/>
      <c r="G69" s="211"/>
      <c r="H69" s="211"/>
      <c r="I69" s="211"/>
      <c r="J69" s="212"/>
    </row>
    <row r="70" spans="1:10" ht="24.75" customHeight="1" x14ac:dyDescent="0.25">
      <c r="A70" s="208"/>
      <c r="B70" s="327" t="s">
        <v>804</v>
      </c>
      <c r="C70" s="327"/>
      <c r="D70" s="213" t="s">
        <v>539</v>
      </c>
      <c r="E70" s="214"/>
      <c r="F70" s="214"/>
      <c r="G70" s="214" t="s">
        <v>805</v>
      </c>
      <c r="H70" s="214" t="s">
        <v>806</v>
      </c>
      <c r="I70" s="214" t="s">
        <v>564</v>
      </c>
      <c r="J70" s="214" t="s">
        <v>807</v>
      </c>
    </row>
    <row r="71" spans="1:10" ht="24.75" customHeight="1" x14ac:dyDescent="0.2">
      <c r="A71" s="325" t="s">
        <v>560</v>
      </c>
      <c r="B71" s="325"/>
      <c r="C71" s="325"/>
      <c r="D71" s="325"/>
      <c r="E71" s="214"/>
      <c r="F71" s="214"/>
      <c r="G71" s="214" t="s">
        <v>805</v>
      </c>
      <c r="H71" s="214" t="s">
        <v>806</v>
      </c>
      <c r="I71" s="214" t="s">
        <v>564</v>
      </c>
      <c r="J71" s="214"/>
    </row>
    <row r="72" spans="1:10" ht="24.75" customHeight="1" x14ac:dyDescent="0.25">
      <c r="A72" s="328" t="s">
        <v>561</v>
      </c>
      <c r="B72" s="328"/>
      <c r="C72" s="328"/>
      <c r="D72" s="211"/>
      <c r="E72" s="211"/>
      <c r="F72" s="211"/>
      <c r="G72" s="211"/>
      <c r="H72" s="211"/>
      <c r="I72" s="211"/>
      <c r="J72" s="212"/>
    </row>
    <row r="73" spans="1:10" ht="24.75" customHeight="1" x14ac:dyDescent="0.25">
      <c r="A73" s="208"/>
      <c r="B73" s="327" t="s">
        <v>834</v>
      </c>
      <c r="C73" s="327"/>
      <c r="D73" s="213" t="s">
        <v>641</v>
      </c>
      <c r="E73" s="214" t="s">
        <v>534</v>
      </c>
      <c r="F73" s="214" t="s">
        <v>578</v>
      </c>
      <c r="G73" s="214" t="s">
        <v>517</v>
      </c>
      <c r="H73" s="214" t="s">
        <v>758</v>
      </c>
      <c r="I73" s="214" t="s">
        <v>531</v>
      </c>
      <c r="J73" s="214" t="s">
        <v>835</v>
      </c>
    </row>
    <row r="74" spans="1:10" ht="24.75" customHeight="1" x14ac:dyDescent="0.25">
      <c r="A74" s="208"/>
      <c r="B74" s="327" t="s">
        <v>812</v>
      </c>
      <c r="C74" s="327"/>
      <c r="D74" s="213" t="s">
        <v>539</v>
      </c>
      <c r="E74" s="214" t="s">
        <v>517</v>
      </c>
      <c r="F74" s="214"/>
      <c r="G74" s="214" t="s">
        <v>581</v>
      </c>
      <c r="H74" s="214" t="s">
        <v>813</v>
      </c>
      <c r="I74" s="214"/>
      <c r="J74" s="214" t="s">
        <v>814</v>
      </c>
    </row>
    <row r="75" spans="1:10" ht="24.75" customHeight="1" x14ac:dyDescent="0.2">
      <c r="A75" s="325" t="s">
        <v>589</v>
      </c>
      <c r="B75" s="325"/>
      <c r="C75" s="325"/>
      <c r="D75" s="325"/>
      <c r="E75" s="214" t="s">
        <v>556</v>
      </c>
      <c r="F75" s="214" t="s">
        <v>578</v>
      </c>
      <c r="G75" s="214" t="s">
        <v>754</v>
      </c>
      <c r="H75" s="214" t="s">
        <v>831</v>
      </c>
      <c r="I75" s="214" t="s">
        <v>531</v>
      </c>
      <c r="J75" s="214"/>
    </row>
    <row r="76" spans="1:10" ht="24.75" customHeight="1" x14ac:dyDescent="0.25">
      <c r="A76" s="328" t="s">
        <v>594</v>
      </c>
      <c r="B76" s="328"/>
      <c r="C76" s="328"/>
      <c r="D76" s="211"/>
      <c r="E76" s="211"/>
      <c r="F76" s="211"/>
      <c r="G76" s="211"/>
      <c r="H76" s="211"/>
      <c r="I76" s="211"/>
      <c r="J76" s="212"/>
    </row>
    <row r="77" spans="1:10" ht="24.75" customHeight="1" x14ac:dyDescent="0.25">
      <c r="A77" s="208"/>
      <c r="B77" s="327" t="s">
        <v>804</v>
      </c>
      <c r="C77" s="327"/>
      <c r="D77" s="213" t="s">
        <v>539</v>
      </c>
      <c r="E77" s="214"/>
      <c r="F77" s="214"/>
      <c r="G77" s="214" t="s">
        <v>805</v>
      </c>
      <c r="H77" s="214" t="s">
        <v>806</v>
      </c>
      <c r="I77" s="214" t="s">
        <v>564</v>
      </c>
      <c r="J77" s="214" t="s">
        <v>807</v>
      </c>
    </row>
    <row r="78" spans="1:10" ht="24.75" customHeight="1" x14ac:dyDescent="0.2">
      <c r="A78" s="325" t="s">
        <v>600</v>
      </c>
      <c r="B78" s="325"/>
      <c r="C78" s="325"/>
      <c r="D78" s="325"/>
      <c r="E78" s="214"/>
      <c r="F78" s="214"/>
      <c r="G78" s="214" t="s">
        <v>805</v>
      </c>
      <c r="H78" s="214" t="s">
        <v>806</v>
      </c>
      <c r="I78" s="214" t="s">
        <v>564</v>
      </c>
      <c r="J78" s="214"/>
    </row>
    <row r="79" spans="1:10" ht="24.75" customHeight="1" x14ac:dyDescent="0.25">
      <c r="A79" s="328" t="s">
        <v>601</v>
      </c>
      <c r="B79" s="328"/>
      <c r="C79" s="328"/>
      <c r="D79" s="211"/>
      <c r="E79" s="211"/>
      <c r="F79" s="211"/>
      <c r="G79" s="211"/>
      <c r="H79" s="211"/>
      <c r="I79" s="211"/>
      <c r="J79" s="212"/>
    </row>
    <row r="80" spans="1:10" ht="24.75" customHeight="1" x14ac:dyDescent="0.25">
      <c r="A80" s="208"/>
      <c r="B80" s="327" t="s">
        <v>826</v>
      </c>
      <c r="C80" s="327"/>
      <c r="D80" s="213" t="s">
        <v>539</v>
      </c>
      <c r="E80" s="214" t="s">
        <v>603</v>
      </c>
      <c r="F80" s="214" t="s">
        <v>603</v>
      </c>
      <c r="G80" s="214" t="s">
        <v>699</v>
      </c>
      <c r="H80" s="214" t="s">
        <v>827</v>
      </c>
      <c r="I80" s="214"/>
      <c r="J80" s="214" t="s">
        <v>828</v>
      </c>
    </row>
    <row r="81" spans="1:10" ht="24.75" customHeight="1" x14ac:dyDescent="0.25">
      <c r="A81" s="208"/>
      <c r="B81" s="327" t="s">
        <v>829</v>
      </c>
      <c r="C81" s="327"/>
      <c r="D81" s="213" t="s">
        <v>558</v>
      </c>
      <c r="E81" s="214"/>
      <c r="F81" s="214"/>
      <c r="G81" s="214"/>
      <c r="H81" s="214"/>
      <c r="I81" s="214"/>
      <c r="J81" s="214" t="s">
        <v>830</v>
      </c>
    </row>
    <row r="82" spans="1:10" ht="24.75" customHeight="1" x14ac:dyDescent="0.2">
      <c r="A82" s="325" t="s">
        <v>612</v>
      </c>
      <c r="B82" s="325"/>
      <c r="C82" s="325"/>
      <c r="D82" s="325"/>
      <c r="E82" s="214" t="s">
        <v>603</v>
      </c>
      <c r="F82" s="214" t="s">
        <v>603</v>
      </c>
      <c r="G82" s="214" t="s">
        <v>699</v>
      </c>
      <c r="H82" s="214" t="s">
        <v>827</v>
      </c>
      <c r="I82" s="214"/>
      <c r="J82" s="214"/>
    </row>
    <row r="83" spans="1:10" ht="24.75" customHeight="1" x14ac:dyDescent="0.25">
      <c r="A83" s="328" t="s">
        <v>615</v>
      </c>
      <c r="B83" s="328"/>
      <c r="C83" s="328"/>
      <c r="D83" s="211"/>
      <c r="E83" s="211"/>
      <c r="F83" s="211"/>
      <c r="G83" s="211"/>
      <c r="H83" s="211"/>
      <c r="I83" s="211"/>
      <c r="J83" s="212"/>
    </row>
    <row r="84" spans="1:10" ht="24.75" customHeight="1" x14ac:dyDescent="0.25">
      <c r="A84" s="208"/>
      <c r="B84" s="327" t="s">
        <v>804</v>
      </c>
      <c r="C84" s="327"/>
      <c r="D84" s="213" t="s">
        <v>539</v>
      </c>
      <c r="E84" s="214"/>
      <c r="F84" s="214"/>
      <c r="G84" s="214" t="s">
        <v>805</v>
      </c>
      <c r="H84" s="214" t="s">
        <v>806</v>
      </c>
      <c r="I84" s="214" t="s">
        <v>564</v>
      </c>
      <c r="J84" s="214" t="s">
        <v>807</v>
      </c>
    </row>
    <row r="85" spans="1:10" ht="24.75" customHeight="1" x14ac:dyDescent="0.2">
      <c r="A85" s="325" t="s">
        <v>617</v>
      </c>
      <c r="B85" s="325"/>
      <c r="C85" s="325"/>
      <c r="D85" s="325"/>
      <c r="E85" s="214"/>
      <c r="F85" s="214"/>
      <c r="G85" s="214" t="s">
        <v>805</v>
      </c>
      <c r="H85" s="214" t="s">
        <v>806</v>
      </c>
      <c r="I85" s="214" t="s">
        <v>564</v>
      </c>
      <c r="J85" s="214"/>
    </row>
    <row r="86" spans="1:10" ht="24.75" customHeight="1" x14ac:dyDescent="0.2">
      <c r="A86" s="325" t="s">
        <v>618</v>
      </c>
      <c r="B86" s="325"/>
      <c r="C86" s="325"/>
      <c r="D86" s="325"/>
      <c r="E86" s="214" t="s">
        <v>613</v>
      </c>
      <c r="F86" s="214" t="s">
        <v>576</v>
      </c>
      <c r="G86" s="214" t="s">
        <v>821</v>
      </c>
      <c r="H86" s="214" t="s">
        <v>833</v>
      </c>
      <c r="I86" s="214" t="s">
        <v>582</v>
      </c>
      <c r="J86" s="214"/>
    </row>
    <row r="87" spans="1:10" ht="24.75" customHeight="1" x14ac:dyDescent="0.25">
      <c r="A87" s="215"/>
      <c r="B87" s="208"/>
      <c r="C87" s="208"/>
      <c r="D87" s="208"/>
      <c r="E87" s="334" t="s">
        <v>510</v>
      </c>
      <c r="F87" s="334"/>
      <c r="G87" s="334"/>
      <c r="H87" s="334"/>
      <c r="I87" s="334"/>
      <c r="J87" s="334"/>
    </row>
    <row r="88" spans="1:10" ht="24.75" customHeight="1" x14ac:dyDescent="0.25">
      <c r="A88" s="207" t="s">
        <v>697</v>
      </c>
      <c r="B88" s="208"/>
      <c r="C88" s="208"/>
      <c r="D88" s="208"/>
      <c r="E88" s="208"/>
      <c r="F88" s="208"/>
      <c r="G88" s="208"/>
      <c r="H88" s="208"/>
      <c r="I88" s="208"/>
      <c r="J88" s="208"/>
    </row>
    <row r="89" spans="1:10" ht="24.75" customHeight="1" x14ac:dyDescent="0.25">
      <c r="A89" s="335" t="s">
        <v>511</v>
      </c>
      <c r="B89" s="335"/>
      <c r="C89" s="335"/>
      <c r="D89" s="206" t="s">
        <v>512</v>
      </c>
      <c r="E89" s="207" t="s">
        <v>698</v>
      </c>
      <c r="F89" s="208"/>
      <c r="G89" s="208"/>
      <c r="H89" s="206" t="s">
        <v>514</v>
      </c>
      <c r="I89" s="336" t="s">
        <v>515</v>
      </c>
      <c r="J89" s="336"/>
    </row>
    <row r="90" spans="1:10" ht="24.75" customHeight="1" x14ac:dyDescent="0.25">
      <c r="A90" s="208"/>
      <c r="B90" s="208"/>
      <c r="C90" s="208"/>
      <c r="D90" s="206" t="s">
        <v>516</v>
      </c>
      <c r="E90" s="209" t="s">
        <v>517</v>
      </c>
      <c r="F90" s="208"/>
      <c r="G90" s="208"/>
      <c r="H90" s="206" t="s">
        <v>518</v>
      </c>
      <c r="I90" s="336" t="s">
        <v>825</v>
      </c>
      <c r="J90" s="336"/>
    </row>
    <row r="91" spans="1:10" ht="24.75" customHeight="1" x14ac:dyDescent="0.2">
      <c r="A91" s="329" t="s">
        <v>520</v>
      </c>
      <c r="B91" s="329" t="s">
        <v>2</v>
      </c>
      <c r="C91" s="329"/>
      <c r="D91" s="329" t="s">
        <v>521</v>
      </c>
      <c r="E91" s="333" t="s">
        <v>522</v>
      </c>
      <c r="F91" s="333"/>
      <c r="G91" s="333"/>
      <c r="H91" s="329" t="s">
        <v>523</v>
      </c>
      <c r="I91" s="329" t="s">
        <v>524</v>
      </c>
      <c r="J91" s="329" t="s">
        <v>525</v>
      </c>
    </row>
    <row r="92" spans="1:10" ht="24.75" customHeight="1" x14ac:dyDescent="0.2">
      <c r="A92" s="330"/>
      <c r="B92" s="331"/>
      <c r="C92" s="332"/>
      <c r="D92" s="330"/>
      <c r="E92" s="210" t="s">
        <v>526</v>
      </c>
      <c r="F92" s="210" t="s">
        <v>527</v>
      </c>
      <c r="G92" s="210" t="s">
        <v>528</v>
      </c>
      <c r="H92" s="330"/>
      <c r="I92" s="330"/>
      <c r="J92" s="330"/>
    </row>
    <row r="93" spans="1:10" ht="24.75" customHeight="1" x14ac:dyDescent="0.25">
      <c r="A93" s="328" t="s">
        <v>529</v>
      </c>
      <c r="B93" s="328"/>
      <c r="C93" s="328"/>
      <c r="D93" s="211"/>
      <c r="E93" s="211"/>
      <c r="F93" s="211"/>
      <c r="G93" s="211"/>
      <c r="H93" s="211"/>
      <c r="I93" s="211"/>
      <c r="J93" s="212"/>
    </row>
    <row r="94" spans="1:10" ht="24.75" customHeight="1" x14ac:dyDescent="0.25">
      <c r="A94" s="208"/>
      <c r="B94" s="327" t="s">
        <v>826</v>
      </c>
      <c r="C94" s="327"/>
      <c r="D94" s="213" t="s">
        <v>539</v>
      </c>
      <c r="E94" s="214" t="s">
        <v>603</v>
      </c>
      <c r="F94" s="214" t="s">
        <v>603</v>
      </c>
      <c r="G94" s="214" t="s">
        <v>699</v>
      </c>
      <c r="H94" s="214" t="s">
        <v>827</v>
      </c>
      <c r="I94" s="214"/>
      <c r="J94" s="214" t="s">
        <v>828</v>
      </c>
    </row>
    <row r="95" spans="1:10" ht="24.75" customHeight="1" x14ac:dyDescent="0.25">
      <c r="A95" s="208"/>
      <c r="B95" s="327" t="s">
        <v>829</v>
      </c>
      <c r="C95" s="327"/>
      <c r="D95" s="213" t="s">
        <v>558</v>
      </c>
      <c r="E95" s="214"/>
      <c r="F95" s="214"/>
      <c r="G95" s="214"/>
      <c r="H95" s="214"/>
      <c r="I95" s="214"/>
      <c r="J95" s="214" t="s">
        <v>830</v>
      </c>
    </row>
    <row r="96" spans="1:10" ht="24.75" customHeight="1" x14ac:dyDescent="0.2">
      <c r="A96" s="325" t="s">
        <v>548</v>
      </c>
      <c r="B96" s="325"/>
      <c r="C96" s="325"/>
      <c r="D96" s="325"/>
      <c r="E96" s="214" t="s">
        <v>603</v>
      </c>
      <c r="F96" s="214" t="s">
        <v>603</v>
      </c>
      <c r="G96" s="214" t="s">
        <v>699</v>
      </c>
      <c r="H96" s="214" t="s">
        <v>827</v>
      </c>
      <c r="I96" s="214"/>
      <c r="J96" s="214"/>
    </row>
    <row r="97" spans="1:10" ht="24.75" customHeight="1" x14ac:dyDescent="0.25">
      <c r="A97" s="328" t="s">
        <v>552</v>
      </c>
      <c r="B97" s="328"/>
      <c r="C97" s="328"/>
      <c r="D97" s="211"/>
      <c r="E97" s="211"/>
      <c r="F97" s="211"/>
      <c r="G97" s="211"/>
      <c r="H97" s="211"/>
      <c r="I97" s="211"/>
      <c r="J97" s="212"/>
    </row>
    <row r="98" spans="1:10" ht="24.75" customHeight="1" x14ac:dyDescent="0.25">
      <c r="A98" s="208"/>
      <c r="B98" s="327" t="s">
        <v>804</v>
      </c>
      <c r="C98" s="327"/>
      <c r="D98" s="213" t="s">
        <v>539</v>
      </c>
      <c r="E98" s="214"/>
      <c r="F98" s="214"/>
      <c r="G98" s="214" t="s">
        <v>805</v>
      </c>
      <c r="H98" s="214" t="s">
        <v>806</v>
      </c>
      <c r="I98" s="214" t="s">
        <v>564</v>
      </c>
      <c r="J98" s="214" t="s">
        <v>807</v>
      </c>
    </row>
    <row r="99" spans="1:10" ht="24.75" customHeight="1" x14ac:dyDescent="0.2">
      <c r="A99" s="325" t="s">
        <v>560</v>
      </c>
      <c r="B99" s="325"/>
      <c r="C99" s="325"/>
      <c r="D99" s="325"/>
      <c r="E99" s="214"/>
      <c r="F99" s="214"/>
      <c r="G99" s="214" t="s">
        <v>805</v>
      </c>
      <c r="H99" s="214" t="s">
        <v>806</v>
      </c>
      <c r="I99" s="214" t="s">
        <v>564</v>
      </c>
      <c r="J99" s="214"/>
    </row>
    <row r="100" spans="1:10" ht="24.75" customHeight="1" x14ac:dyDescent="0.25">
      <c r="A100" s="328" t="s">
        <v>561</v>
      </c>
      <c r="B100" s="328"/>
      <c r="C100" s="328"/>
      <c r="D100" s="211"/>
      <c r="E100" s="211"/>
      <c r="F100" s="211"/>
      <c r="G100" s="211"/>
      <c r="H100" s="211"/>
      <c r="I100" s="211"/>
      <c r="J100" s="212"/>
    </row>
    <row r="101" spans="1:10" ht="24.75" customHeight="1" x14ac:dyDescent="0.25">
      <c r="A101" s="208"/>
      <c r="B101" s="327" t="s">
        <v>834</v>
      </c>
      <c r="C101" s="327"/>
      <c r="D101" s="213" t="s">
        <v>641</v>
      </c>
      <c r="E101" s="214" t="s">
        <v>534</v>
      </c>
      <c r="F101" s="214" t="s">
        <v>578</v>
      </c>
      <c r="G101" s="214" t="s">
        <v>517</v>
      </c>
      <c r="H101" s="214" t="s">
        <v>758</v>
      </c>
      <c r="I101" s="214" t="s">
        <v>531</v>
      </c>
      <c r="J101" s="214" t="s">
        <v>835</v>
      </c>
    </row>
    <row r="102" spans="1:10" ht="24.75" customHeight="1" x14ac:dyDescent="0.25">
      <c r="A102" s="208"/>
      <c r="B102" s="327" t="s">
        <v>812</v>
      </c>
      <c r="C102" s="327"/>
      <c r="D102" s="213" t="s">
        <v>539</v>
      </c>
      <c r="E102" s="214" t="s">
        <v>517</v>
      </c>
      <c r="F102" s="214"/>
      <c r="G102" s="214" t="s">
        <v>581</v>
      </c>
      <c r="H102" s="214" t="s">
        <v>813</v>
      </c>
      <c r="I102" s="214"/>
      <c r="J102" s="214" t="s">
        <v>814</v>
      </c>
    </row>
    <row r="103" spans="1:10" ht="24.75" customHeight="1" x14ac:dyDescent="0.2">
      <c r="A103" s="325" t="s">
        <v>589</v>
      </c>
      <c r="B103" s="325"/>
      <c r="C103" s="325"/>
      <c r="D103" s="325"/>
      <c r="E103" s="214" t="s">
        <v>556</v>
      </c>
      <c r="F103" s="214" t="s">
        <v>578</v>
      </c>
      <c r="G103" s="214" t="s">
        <v>754</v>
      </c>
      <c r="H103" s="214" t="s">
        <v>831</v>
      </c>
      <c r="I103" s="214" t="s">
        <v>531</v>
      </c>
      <c r="J103" s="214"/>
    </row>
    <row r="104" spans="1:10" ht="24.75" customHeight="1" x14ac:dyDescent="0.25">
      <c r="A104" s="328" t="s">
        <v>594</v>
      </c>
      <c r="B104" s="328"/>
      <c r="C104" s="328"/>
      <c r="D104" s="211"/>
      <c r="E104" s="211"/>
      <c r="F104" s="211"/>
      <c r="G104" s="211"/>
      <c r="H104" s="211"/>
      <c r="I104" s="211"/>
      <c r="J104" s="212"/>
    </row>
    <row r="105" spans="1:10" ht="24.75" customHeight="1" x14ac:dyDescent="0.25">
      <c r="A105" s="208"/>
      <c r="B105" s="327" t="s">
        <v>804</v>
      </c>
      <c r="C105" s="327"/>
      <c r="D105" s="213" t="s">
        <v>539</v>
      </c>
      <c r="E105" s="214"/>
      <c r="F105" s="214"/>
      <c r="G105" s="214" t="s">
        <v>805</v>
      </c>
      <c r="H105" s="214" t="s">
        <v>806</v>
      </c>
      <c r="I105" s="214" t="s">
        <v>564</v>
      </c>
      <c r="J105" s="214" t="s">
        <v>807</v>
      </c>
    </row>
    <row r="106" spans="1:10" ht="24.75" customHeight="1" x14ac:dyDescent="0.2">
      <c r="A106" s="325" t="s">
        <v>600</v>
      </c>
      <c r="B106" s="325"/>
      <c r="C106" s="325"/>
      <c r="D106" s="325"/>
      <c r="E106" s="214"/>
      <c r="F106" s="214"/>
      <c r="G106" s="214" t="s">
        <v>805</v>
      </c>
      <c r="H106" s="214" t="s">
        <v>806</v>
      </c>
      <c r="I106" s="214" t="s">
        <v>564</v>
      </c>
      <c r="J106" s="214"/>
    </row>
    <row r="107" spans="1:10" ht="24.75" customHeight="1" x14ac:dyDescent="0.25">
      <c r="A107" s="328" t="s">
        <v>601</v>
      </c>
      <c r="B107" s="328"/>
      <c r="C107" s="328"/>
      <c r="D107" s="211"/>
      <c r="E107" s="211"/>
      <c r="F107" s="211"/>
      <c r="G107" s="211"/>
      <c r="H107" s="211"/>
      <c r="I107" s="211"/>
      <c r="J107" s="212"/>
    </row>
    <row r="108" spans="1:10" ht="24.75" customHeight="1" x14ac:dyDescent="0.25">
      <c r="A108" s="208"/>
      <c r="B108" s="327" t="s">
        <v>826</v>
      </c>
      <c r="C108" s="327"/>
      <c r="D108" s="213" t="s">
        <v>539</v>
      </c>
      <c r="E108" s="214" t="s">
        <v>603</v>
      </c>
      <c r="F108" s="214" t="s">
        <v>603</v>
      </c>
      <c r="G108" s="214" t="s">
        <v>699</v>
      </c>
      <c r="H108" s="214" t="s">
        <v>827</v>
      </c>
      <c r="I108" s="214"/>
      <c r="J108" s="214" t="s">
        <v>828</v>
      </c>
    </row>
    <row r="109" spans="1:10" ht="24.75" customHeight="1" x14ac:dyDescent="0.25">
      <c r="A109" s="208"/>
      <c r="B109" s="327" t="s">
        <v>829</v>
      </c>
      <c r="C109" s="327"/>
      <c r="D109" s="213" t="s">
        <v>558</v>
      </c>
      <c r="E109" s="214"/>
      <c r="F109" s="214"/>
      <c r="G109" s="214"/>
      <c r="H109" s="214"/>
      <c r="I109" s="214"/>
      <c r="J109" s="214" t="s">
        <v>830</v>
      </c>
    </row>
    <row r="110" spans="1:10" ht="24.75" customHeight="1" x14ac:dyDescent="0.2">
      <c r="A110" s="325" t="s">
        <v>612</v>
      </c>
      <c r="B110" s="325"/>
      <c r="C110" s="325"/>
      <c r="D110" s="325"/>
      <c r="E110" s="214" t="s">
        <v>603</v>
      </c>
      <c r="F110" s="214" t="s">
        <v>603</v>
      </c>
      <c r="G110" s="214" t="s">
        <v>699</v>
      </c>
      <c r="H110" s="214" t="s">
        <v>827</v>
      </c>
      <c r="I110" s="214"/>
      <c r="J110" s="214"/>
    </row>
    <row r="111" spans="1:10" ht="24.75" customHeight="1" x14ac:dyDescent="0.25">
      <c r="A111" s="328" t="s">
        <v>615</v>
      </c>
      <c r="B111" s="328"/>
      <c r="C111" s="328"/>
      <c r="D111" s="211"/>
      <c r="E111" s="211"/>
      <c r="F111" s="211"/>
      <c r="G111" s="211"/>
      <c r="H111" s="211"/>
      <c r="I111" s="211"/>
      <c r="J111" s="212"/>
    </row>
    <row r="112" spans="1:10" ht="24.75" customHeight="1" x14ac:dyDescent="0.25">
      <c r="A112" s="208"/>
      <c r="B112" s="327" t="s">
        <v>804</v>
      </c>
      <c r="C112" s="327"/>
      <c r="D112" s="213" t="s">
        <v>539</v>
      </c>
      <c r="E112" s="214"/>
      <c r="F112" s="214"/>
      <c r="G112" s="214" t="s">
        <v>805</v>
      </c>
      <c r="H112" s="214" t="s">
        <v>806</v>
      </c>
      <c r="I112" s="214" t="s">
        <v>564</v>
      </c>
      <c r="J112" s="214" t="s">
        <v>807</v>
      </c>
    </row>
    <row r="113" spans="1:10" ht="24.75" customHeight="1" x14ac:dyDescent="0.2">
      <c r="A113" s="325" t="s">
        <v>617</v>
      </c>
      <c r="B113" s="325"/>
      <c r="C113" s="325"/>
      <c r="D113" s="325"/>
      <c r="E113" s="214"/>
      <c r="F113" s="214"/>
      <c r="G113" s="214" t="s">
        <v>805</v>
      </c>
      <c r="H113" s="214" t="s">
        <v>806</v>
      </c>
      <c r="I113" s="214" t="s">
        <v>564</v>
      </c>
      <c r="J113" s="214"/>
    </row>
    <row r="114" spans="1:10" ht="24.75" customHeight="1" x14ac:dyDescent="0.2">
      <c r="A114" s="325" t="s">
        <v>618</v>
      </c>
      <c r="B114" s="325"/>
      <c r="C114" s="325"/>
      <c r="D114" s="325"/>
      <c r="E114" s="214" t="s">
        <v>613</v>
      </c>
      <c r="F114" s="214" t="s">
        <v>576</v>
      </c>
      <c r="G114" s="214" t="s">
        <v>821</v>
      </c>
      <c r="H114" s="214" t="s">
        <v>833</v>
      </c>
      <c r="I114" s="214" t="s">
        <v>582</v>
      </c>
      <c r="J114" s="214"/>
    </row>
    <row r="115" spans="1:10" ht="24.75" customHeight="1" x14ac:dyDescent="0.25">
      <c r="A115" s="215"/>
      <c r="B115" s="208"/>
      <c r="C115" s="208"/>
      <c r="D115" s="208"/>
      <c r="E115" s="334" t="s">
        <v>510</v>
      </c>
      <c r="F115" s="334"/>
      <c r="G115" s="334"/>
      <c r="H115" s="334"/>
      <c r="I115" s="334"/>
      <c r="J115" s="334"/>
    </row>
    <row r="116" spans="1:10" ht="24.75" customHeight="1" x14ac:dyDescent="0.25">
      <c r="A116" s="207" t="s">
        <v>717</v>
      </c>
      <c r="B116" s="208"/>
      <c r="C116" s="208"/>
      <c r="D116" s="208"/>
      <c r="E116" s="208"/>
      <c r="F116" s="208"/>
      <c r="G116" s="208"/>
      <c r="H116" s="208"/>
      <c r="I116" s="208"/>
      <c r="J116" s="208"/>
    </row>
    <row r="117" spans="1:10" ht="24.75" customHeight="1" x14ac:dyDescent="0.25">
      <c r="A117" s="335" t="s">
        <v>511</v>
      </c>
      <c r="B117" s="335"/>
      <c r="C117" s="335"/>
      <c r="D117" s="206" t="s">
        <v>512</v>
      </c>
      <c r="E117" s="207" t="s">
        <v>718</v>
      </c>
      <c r="F117" s="208"/>
      <c r="G117" s="208"/>
      <c r="H117" s="206" t="s">
        <v>514</v>
      </c>
      <c r="I117" s="336" t="s">
        <v>515</v>
      </c>
      <c r="J117" s="336"/>
    </row>
    <row r="118" spans="1:10" ht="24.75" customHeight="1" x14ac:dyDescent="0.25">
      <c r="A118" s="208"/>
      <c r="B118" s="208"/>
      <c r="C118" s="208"/>
      <c r="D118" s="206" t="s">
        <v>516</v>
      </c>
      <c r="E118" s="209" t="s">
        <v>517</v>
      </c>
      <c r="F118" s="208"/>
      <c r="G118" s="208"/>
      <c r="H118" s="206" t="s">
        <v>518</v>
      </c>
      <c r="I118" s="336" t="s">
        <v>825</v>
      </c>
      <c r="J118" s="336"/>
    </row>
    <row r="119" spans="1:10" ht="24.75" customHeight="1" x14ac:dyDescent="0.2">
      <c r="A119" s="329" t="s">
        <v>520</v>
      </c>
      <c r="B119" s="329" t="s">
        <v>2</v>
      </c>
      <c r="C119" s="329"/>
      <c r="D119" s="329" t="s">
        <v>521</v>
      </c>
      <c r="E119" s="333" t="s">
        <v>522</v>
      </c>
      <c r="F119" s="333"/>
      <c r="G119" s="333"/>
      <c r="H119" s="329" t="s">
        <v>523</v>
      </c>
      <c r="I119" s="329" t="s">
        <v>524</v>
      </c>
      <c r="J119" s="329" t="s">
        <v>525</v>
      </c>
    </row>
    <row r="120" spans="1:10" ht="24.75" customHeight="1" x14ac:dyDescent="0.2">
      <c r="A120" s="330"/>
      <c r="B120" s="331"/>
      <c r="C120" s="332"/>
      <c r="D120" s="330"/>
      <c r="E120" s="210" t="s">
        <v>526</v>
      </c>
      <c r="F120" s="210" t="s">
        <v>527</v>
      </c>
      <c r="G120" s="210" t="s">
        <v>528</v>
      </c>
      <c r="H120" s="330"/>
      <c r="I120" s="330"/>
      <c r="J120" s="330"/>
    </row>
    <row r="121" spans="1:10" ht="24.75" customHeight="1" x14ac:dyDescent="0.25">
      <c r="A121" s="328" t="s">
        <v>529</v>
      </c>
      <c r="B121" s="328"/>
      <c r="C121" s="328"/>
      <c r="D121" s="211"/>
      <c r="E121" s="211"/>
      <c r="F121" s="211"/>
      <c r="G121" s="211"/>
      <c r="H121" s="211"/>
      <c r="I121" s="211"/>
      <c r="J121" s="212"/>
    </row>
    <row r="122" spans="1:10" ht="24.75" customHeight="1" x14ac:dyDescent="0.25">
      <c r="A122" s="208"/>
      <c r="B122" s="327" t="s">
        <v>826</v>
      </c>
      <c r="C122" s="327"/>
      <c r="D122" s="213" t="s">
        <v>539</v>
      </c>
      <c r="E122" s="214" t="s">
        <v>603</v>
      </c>
      <c r="F122" s="214" t="s">
        <v>603</v>
      </c>
      <c r="G122" s="214" t="s">
        <v>699</v>
      </c>
      <c r="H122" s="214" t="s">
        <v>827</v>
      </c>
      <c r="I122" s="214"/>
      <c r="J122" s="214" t="s">
        <v>828</v>
      </c>
    </row>
    <row r="123" spans="1:10" ht="24.75" customHeight="1" x14ac:dyDescent="0.25">
      <c r="A123" s="208"/>
      <c r="B123" s="327" t="s">
        <v>829</v>
      </c>
      <c r="C123" s="327"/>
      <c r="D123" s="213" t="s">
        <v>558</v>
      </c>
      <c r="E123" s="214"/>
      <c r="F123" s="214"/>
      <c r="G123" s="214"/>
      <c r="H123" s="214"/>
      <c r="I123" s="214"/>
      <c r="J123" s="214" t="s">
        <v>830</v>
      </c>
    </row>
    <row r="124" spans="1:10" ht="24.75" customHeight="1" x14ac:dyDescent="0.2">
      <c r="A124" s="325" t="s">
        <v>548</v>
      </c>
      <c r="B124" s="325"/>
      <c r="C124" s="325"/>
      <c r="D124" s="325"/>
      <c r="E124" s="214" t="s">
        <v>603</v>
      </c>
      <c r="F124" s="214" t="s">
        <v>603</v>
      </c>
      <c r="G124" s="214" t="s">
        <v>699</v>
      </c>
      <c r="H124" s="214" t="s">
        <v>827</v>
      </c>
      <c r="I124" s="214"/>
      <c r="J124" s="214"/>
    </row>
    <row r="125" spans="1:10" ht="24.75" customHeight="1" x14ac:dyDescent="0.25">
      <c r="A125" s="328" t="s">
        <v>552</v>
      </c>
      <c r="B125" s="328"/>
      <c r="C125" s="328"/>
      <c r="D125" s="211"/>
      <c r="E125" s="211"/>
      <c r="F125" s="211"/>
      <c r="G125" s="211"/>
      <c r="H125" s="211"/>
      <c r="I125" s="211"/>
      <c r="J125" s="212"/>
    </row>
    <row r="126" spans="1:10" ht="24.75" customHeight="1" x14ac:dyDescent="0.25">
      <c r="A126" s="208"/>
      <c r="B126" s="327" t="s">
        <v>804</v>
      </c>
      <c r="C126" s="327"/>
      <c r="D126" s="213" t="s">
        <v>539</v>
      </c>
      <c r="E126" s="214"/>
      <c r="F126" s="214"/>
      <c r="G126" s="214" t="s">
        <v>805</v>
      </c>
      <c r="H126" s="214" t="s">
        <v>806</v>
      </c>
      <c r="I126" s="214" t="s">
        <v>564</v>
      </c>
      <c r="J126" s="214" t="s">
        <v>807</v>
      </c>
    </row>
    <row r="127" spans="1:10" ht="24.75" customHeight="1" x14ac:dyDescent="0.2">
      <c r="A127" s="325" t="s">
        <v>560</v>
      </c>
      <c r="B127" s="325"/>
      <c r="C127" s="325"/>
      <c r="D127" s="325"/>
      <c r="E127" s="214"/>
      <c r="F127" s="214"/>
      <c r="G127" s="214" t="s">
        <v>805</v>
      </c>
      <c r="H127" s="214" t="s">
        <v>806</v>
      </c>
      <c r="I127" s="214" t="s">
        <v>564</v>
      </c>
      <c r="J127" s="214"/>
    </row>
    <row r="128" spans="1:10" ht="24.75" customHeight="1" x14ac:dyDescent="0.25">
      <c r="A128" s="328" t="s">
        <v>561</v>
      </c>
      <c r="B128" s="328"/>
      <c r="C128" s="328"/>
      <c r="D128" s="211"/>
      <c r="E128" s="211"/>
      <c r="F128" s="211"/>
      <c r="G128" s="211"/>
      <c r="H128" s="211"/>
      <c r="I128" s="211"/>
      <c r="J128" s="212"/>
    </row>
    <row r="129" spans="1:10" ht="24.75" customHeight="1" x14ac:dyDescent="0.25">
      <c r="A129" s="208"/>
      <c r="B129" s="327" t="s">
        <v>834</v>
      </c>
      <c r="C129" s="327"/>
      <c r="D129" s="213" t="s">
        <v>641</v>
      </c>
      <c r="E129" s="214" t="s">
        <v>534</v>
      </c>
      <c r="F129" s="214" t="s">
        <v>578</v>
      </c>
      <c r="G129" s="214" t="s">
        <v>517</v>
      </c>
      <c r="H129" s="214" t="s">
        <v>758</v>
      </c>
      <c r="I129" s="214" t="s">
        <v>531</v>
      </c>
      <c r="J129" s="214" t="s">
        <v>835</v>
      </c>
    </row>
    <row r="130" spans="1:10" ht="24.75" customHeight="1" x14ac:dyDescent="0.25">
      <c r="A130" s="208"/>
      <c r="B130" s="327" t="s">
        <v>812</v>
      </c>
      <c r="C130" s="327"/>
      <c r="D130" s="213" t="s">
        <v>539</v>
      </c>
      <c r="E130" s="214" t="s">
        <v>517</v>
      </c>
      <c r="F130" s="214"/>
      <c r="G130" s="214" t="s">
        <v>581</v>
      </c>
      <c r="H130" s="214" t="s">
        <v>813</v>
      </c>
      <c r="I130" s="214"/>
      <c r="J130" s="214" t="s">
        <v>814</v>
      </c>
    </row>
    <row r="131" spans="1:10" ht="24.75" customHeight="1" x14ac:dyDescent="0.2">
      <c r="A131" s="325" t="s">
        <v>589</v>
      </c>
      <c r="B131" s="325"/>
      <c r="C131" s="325"/>
      <c r="D131" s="325"/>
      <c r="E131" s="214" t="s">
        <v>556</v>
      </c>
      <c r="F131" s="214" t="s">
        <v>578</v>
      </c>
      <c r="G131" s="214" t="s">
        <v>754</v>
      </c>
      <c r="H131" s="214" t="s">
        <v>831</v>
      </c>
      <c r="I131" s="214" t="s">
        <v>531</v>
      </c>
      <c r="J131" s="214"/>
    </row>
    <row r="132" spans="1:10" ht="24.75" customHeight="1" x14ac:dyDescent="0.25">
      <c r="A132" s="328" t="s">
        <v>594</v>
      </c>
      <c r="B132" s="328"/>
      <c r="C132" s="328"/>
      <c r="D132" s="211"/>
      <c r="E132" s="211"/>
      <c r="F132" s="211"/>
      <c r="G132" s="211"/>
      <c r="H132" s="211"/>
      <c r="I132" s="211"/>
      <c r="J132" s="212"/>
    </row>
    <row r="133" spans="1:10" ht="24.75" customHeight="1" x14ac:dyDescent="0.25">
      <c r="A133" s="208"/>
      <c r="B133" s="327" t="s">
        <v>804</v>
      </c>
      <c r="C133" s="327"/>
      <c r="D133" s="213" t="s">
        <v>539</v>
      </c>
      <c r="E133" s="214"/>
      <c r="F133" s="214"/>
      <c r="G133" s="214" t="s">
        <v>805</v>
      </c>
      <c r="H133" s="214" t="s">
        <v>806</v>
      </c>
      <c r="I133" s="214" t="s">
        <v>564</v>
      </c>
      <c r="J133" s="214" t="s">
        <v>807</v>
      </c>
    </row>
    <row r="134" spans="1:10" ht="24.75" customHeight="1" x14ac:dyDescent="0.2">
      <c r="A134" s="325" t="s">
        <v>600</v>
      </c>
      <c r="B134" s="325"/>
      <c r="C134" s="325"/>
      <c r="D134" s="325"/>
      <c r="E134" s="214"/>
      <c r="F134" s="214"/>
      <c r="G134" s="214" t="s">
        <v>805</v>
      </c>
      <c r="H134" s="214" t="s">
        <v>806</v>
      </c>
      <c r="I134" s="214" t="s">
        <v>564</v>
      </c>
      <c r="J134" s="214"/>
    </row>
    <row r="135" spans="1:10" ht="24.75" customHeight="1" x14ac:dyDescent="0.25">
      <c r="A135" s="328" t="s">
        <v>601</v>
      </c>
      <c r="B135" s="328"/>
      <c r="C135" s="328"/>
      <c r="D135" s="211"/>
      <c r="E135" s="211"/>
      <c r="F135" s="211"/>
      <c r="G135" s="211"/>
      <c r="H135" s="211"/>
      <c r="I135" s="211"/>
      <c r="J135" s="212"/>
    </row>
    <row r="136" spans="1:10" ht="24.75" customHeight="1" x14ac:dyDescent="0.25">
      <c r="A136" s="208"/>
      <c r="B136" s="327" t="s">
        <v>826</v>
      </c>
      <c r="C136" s="327"/>
      <c r="D136" s="213" t="s">
        <v>539</v>
      </c>
      <c r="E136" s="214" t="s">
        <v>603</v>
      </c>
      <c r="F136" s="214" t="s">
        <v>603</v>
      </c>
      <c r="G136" s="214" t="s">
        <v>699</v>
      </c>
      <c r="H136" s="214" t="s">
        <v>827</v>
      </c>
      <c r="I136" s="214"/>
      <c r="J136" s="214" t="s">
        <v>828</v>
      </c>
    </row>
    <row r="137" spans="1:10" ht="24.75" customHeight="1" x14ac:dyDescent="0.25">
      <c r="A137" s="208"/>
      <c r="B137" s="327" t="s">
        <v>829</v>
      </c>
      <c r="C137" s="327"/>
      <c r="D137" s="213" t="s">
        <v>558</v>
      </c>
      <c r="E137" s="214"/>
      <c r="F137" s="214"/>
      <c r="G137" s="214"/>
      <c r="H137" s="214"/>
      <c r="I137" s="214"/>
      <c r="J137" s="214" t="s">
        <v>830</v>
      </c>
    </row>
    <row r="138" spans="1:10" ht="24.75" customHeight="1" x14ac:dyDescent="0.2">
      <c r="A138" s="325" t="s">
        <v>612</v>
      </c>
      <c r="B138" s="325"/>
      <c r="C138" s="325"/>
      <c r="D138" s="325"/>
      <c r="E138" s="214" t="s">
        <v>603</v>
      </c>
      <c r="F138" s="214" t="s">
        <v>603</v>
      </c>
      <c r="G138" s="214" t="s">
        <v>699</v>
      </c>
      <c r="H138" s="214" t="s">
        <v>827</v>
      </c>
      <c r="I138" s="214"/>
      <c r="J138" s="214"/>
    </row>
    <row r="139" spans="1:10" ht="24.75" customHeight="1" x14ac:dyDescent="0.25">
      <c r="A139" s="328" t="s">
        <v>615</v>
      </c>
      <c r="B139" s="328"/>
      <c r="C139" s="328"/>
      <c r="D139" s="211"/>
      <c r="E139" s="211"/>
      <c r="F139" s="211"/>
      <c r="G139" s="211"/>
      <c r="H139" s="211"/>
      <c r="I139" s="211"/>
      <c r="J139" s="212"/>
    </row>
    <row r="140" spans="1:10" ht="24.75" customHeight="1" x14ac:dyDescent="0.25">
      <c r="A140" s="208"/>
      <c r="B140" s="327" t="s">
        <v>804</v>
      </c>
      <c r="C140" s="327"/>
      <c r="D140" s="213" t="s">
        <v>539</v>
      </c>
      <c r="E140" s="214"/>
      <c r="F140" s="214"/>
      <c r="G140" s="214" t="s">
        <v>805</v>
      </c>
      <c r="H140" s="214" t="s">
        <v>806</v>
      </c>
      <c r="I140" s="214" t="s">
        <v>564</v>
      </c>
      <c r="J140" s="214" t="s">
        <v>807</v>
      </c>
    </row>
    <row r="141" spans="1:10" ht="24.75" customHeight="1" x14ac:dyDescent="0.2">
      <c r="A141" s="325" t="s">
        <v>617</v>
      </c>
      <c r="B141" s="325"/>
      <c r="C141" s="325"/>
      <c r="D141" s="325"/>
      <c r="E141" s="214"/>
      <c r="F141" s="214"/>
      <c r="G141" s="214" t="s">
        <v>805</v>
      </c>
      <c r="H141" s="214" t="s">
        <v>806</v>
      </c>
      <c r="I141" s="214" t="s">
        <v>564</v>
      </c>
      <c r="J141" s="214"/>
    </row>
    <row r="142" spans="1:10" ht="24.75" customHeight="1" x14ac:dyDescent="0.2">
      <c r="A142" s="325" t="s">
        <v>618</v>
      </c>
      <c r="B142" s="325"/>
      <c r="C142" s="325"/>
      <c r="D142" s="325"/>
      <c r="E142" s="214" t="s">
        <v>613</v>
      </c>
      <c r="F142" s="214" t="s">
        <v>576</v>
      </c>
      <c r="G142" s="214" t="s">
        <v>821</v>
      </c>
      <c r="H142" s="214" t="s">
        <v>833</v>
      </c>
      <c r="I142" s="214" t="s">
        <v>582</v>
      </c>
      <c r="J142" s="214"/>
    </row>
    <row r="143" spans="1:10" ht="24.75" customHeight="1" x14ac:dyDescent="0.25">
      <c r="A143" s="215"/>
      <c r="B143" s="208"/>
      <c r="C143" s="208"/>
      <c r="D143" s="208"/>
      <c r="E143" s="334" t="s">
        <v>510</v>
      </c>
      <c r="F143" s="334"/>
      <c r="G143" s="334"/>
      <c r="H143" s="334"/>
      <c r="I143" s="334"/>
      <c r="J143" s="334"/>
    </row>
    <row r="144" spans="1:10" ht="24.75" customHeight="1" x14ac:dyDescent="0.25">
      <c r="A144" s="207" t="s">
        <v>738</v>
      </c>
      <c r="B144" s="208"/>
      <c r="C144" s="208"/>
      <c r="D144" s="208"/>
      <c r="E144" s="208"/>
      <c r="F144" s="208"/>
      <c r="G144" s="208"/>
      <c r="H144" s="208"/>
      <c r="I144" s="208"/>
      <c r="J144" s="208"/>
    </row>
    <row r="145" spans="1:10" ht="24.75" customHeight="1" x14ac:dyDescent="0.25">
      <c r="A145" s="335" t="s">
        <v>511</v>
      </c>
      <c r="B145" s="335"/>
      <c r="C145" s="335"/>
      <c r="D145" s="206" t="s">
        <v>512</v>
      </c>
      <c r="E145" s="207" t="s">
        <v>739</v>
      </c>
      <c r="F145" s="208"/>
      <c r="G145" s="208"/>
      <c r="H145" s="206" t="s">
        <v>514</v>
      </c>
      <c r="I145" s="336" t="s">
        <v>515</v>
      </c>
      <c r="J145" s="336"/>
    </row>
    <row r="146" spans="1:10" ht="24.75" customHeight="1" x14ac:dyDescent="0.25">
      <c r="A146" s="208"/>
      <c r="B146" s="208"/>
      <c r="C146" s="208"/>
      <c r="D146" s="206" t="s">
        <v>516</v>
      </c>
      <c r="E146" s="209" t="s">
        <v>517</v>
      </c>
      <c r="F146" s="208"/>
      <c r="G146" s="208"/>
      <c r="H146" s="206" t="s">
        <v>518</v>
      </c>
      <c r="I146" s="336" t="s">
        <v>825</v>
      </c>
      <c r="J146" s="336"/>
    </row>
    <row r="147" spans="1:10" ht="24.75" customHeight="1" x14ac:dyDescent="0.2">
      <c r="A147" s="329" t="s">
        <v>520</v>
      </c>
      <c r="B147" s="329" t="s">
        <v>2</v>
      </c>
      <c r="C147" s="329"/>
      <c r="D147" s="329" t="s">
        <v>521</v>
      </c>
      <c r="E147" s="333" t="s">
        <v>522</v>
      </c>
      <c r="F147" s="333"/>
      <c r="G147" s="333"/>
      <c r="H147" s="329" t="s">
        <v>523</v>
      </c>
      <c r="I147" s="329" t="s">
        <v>524</v>
      </c>
      <c r="J147" s="329" t="s">
        <v>525</v>
      </c>
    </row>
    <row r="148" spans="1:10" ht="24.75" customHeight="1" x14ac:dyDescent="0.2">
      <c r="A148" s="330"/>
      <c r="B148" s="331"/>
      <c r="C148" s="332"/>
      <c r="D148" s="330"/>
      <c r="E148" s="210" t="s">
        <v>526</v>
      </c>
      <c r="F148" s="210" t="s">
        <v>527</v>
      </c>
      <c r="G148" s="210" t="s">
        <v>528</v>
      </c>
      <c r="H148" s="330"/>
      <c r="I148" s="330"/>
      <c r="J148" s="330"/>
    </row>
    <row r="149" spans="1:10" ht="24.75" customHeight="1" x14ac:dyDescent="0.25">
      <c r="A149" s="328" t="s">
        <v>529</v>
      </c>
      <c r="B149" s="328"/>
      <c r="C149" s="328"/>
      <c r="D149" s="211"/>
      <c r="E149" s="211"/>
      <c r="F149" s="211"/>
      <c r="G149" s="211"/>
      <c r="H149" s="211"/>
      <c r="I149" s="211"/>
      <c r="J149" s="212"/>
    </row>
    <row r="150" spans="1:10" ht="24.75" customHeight="1" x14ac:dyDescent="0.25">
      <c r="A150" s="208"/>
      <c r="B150" s="327" t="s">
        <v>826</v>
      </c>
      <c r="C150" s="327"/>
      <c r="D150" s="213" t="s">
        <v>539</v>
      </c>
      <c r="E150" s="214" t="s">
        <v>603</v>
      </c>
      <c r="F150" s="214" t="s">
        <v>603</v>
      </c>
      <c r="G150" s="214" t="s">
        <v>699</v>
      </c>
      <c r="H150" s="214" t="s">
        <v>827</v>
      </c>
      <c r="I150" s="214"/>
      <c r="J150" s="214" t="s">
        <v>828</v>
      </c>
    </row>
    <row r="151" spans="1:10" ht="24.75" customHeight="1" x14ac:dyDescent="0.25">
      <c r="A151" s="208"/>
      <c r="B151" s="327" t="s">
        <v>829</v>
      </c>
      <c r="C151" s="327"/>
      <c r="D151" s="213" t="s">
        <v>558</v>
      </c>
      <c r="E151" s="214"/>
      <c r="F151" s="214"/>
      <c r="G151" s="214"/>
      <c r="H151" s="214"/>
      <c r="I151" s="214"/>
      <c r="J151" s="214" t="s">
        <v>830</v>
      </c>
    </row>
    <row r="152" spans="1:10" ht="24.75" customHeight="1" x14ac:dyDescent="0.2">
      <c r="A152" s="325" t="s">
        <v>548</v>
      </c>
      <c r="B152" s="325"/>
      <c r="C152" s="325"/>
      <c r="D152" s="325"/>
      <c r="E152" s="214" t="s">
        <v>603</v>
      </c>
      <c r="F152" s="214" t="s">
        <v>603</v>
      </c>
      <c r="G152" s="214" t="s">
        <v>699</v>
      </c>
      <c r="H152" s="214" t="s">
        <v>827</v>
      </c>
      <c r="I152" s="214"/>
      <c r="J152" s="214"/>
    </row>
    <row r="153" spans="1:10" ht="24.75" customHeight="1" x14ac:dyDescent="0.25">
      <c r="A153" s="328" t="s">
        <v>552</v>
      </c>
      <c r="B153" s="328"/>
      <c r="C153" s="328"/>
      <c r="D153" s="211"/>
      <c r="E153" s="211"/>
      <c r="F153" s="211"/>
      <c r="G153" s="211"/>
      <c r="H153" s="211"/>
      <c r="I153" s="211"/>
      <c r="J153" s="212"/>
    </row>
    <row r="154" spans="1:10" ht="24.75" customHeight="1" x14ac:dyDescent="0.25">
      <c r="A154" s="208"/>
      <c r="B154" s="327" t="s">
        <v>804</v>
      </c>
      <c r="C154" s="327"/>
      <c r="D154" s="213" t="s">
        <v>539</v>
      </c>
      <c r="E154" s="214"/>
      <c r="F154" s="214"/>
      <c r="G154" s="214" t="s">
        <v>805</v>
      </c>
      <c r="H154" s="214" t="s">
        <v>806</v>
      </c>
      <c r="I154" s="214" t="s">
        <v>564</v>
      </c>
      <c r="J154" s="214" t="s">
        <v>807</v>
      </c>
    </row>
    <row r="155" spans="1:10" ht="24.75" customHeight="1" x14ac:dyDescent="0.2">
      <c r="A155" s="325" t="s">
        <v>560</v>
      </c>
      <c r="B155" s="325"/>
      <c r="C155" s="325"/>
      <c r="D155" s="325"/>
      <c r="E155" s="214"/>
      <c r="F155" s="214"/>
      <c r="G155" s="214" t="s">
        <v>805</v>
      </c>
      <c r="H155" s="214" t="s">
        <v>806</v>
      </c>
      <c r="I155" s="214" t="s">
        <v>564</v>
      </c>
      <c r="J155" s="214"/>
    </row>
    <row r="156" spans="1:10" ht="24.75" customHeight="1" x14ac:dyDescent="0.25">
      <c r="A156" s="328" t="s">
        <v>561</v>
      </c>
      <c r="B156" s="328"/>
      <c r="C156" s="328"/>
      <c r="D156" s="211"/>
      <c r="E156" s="211"/>
      <c r="F156" s="211"/>
      <c r="G156" s="211"/>
      <c r="H156" s="211"/>
      <c r="I156" s="211"/>
      <c r="J156" s="212"/>
    </row>
    <row r="157" spans="1:10" ht="24.75" customHeight="1" x14ac:dyDescent="0.25">
      <c r="A157" s="208"/>
      <c r="B157" s="327" t="s">
        <v>834</v>
      </c>
      <c r="C157" s="327"/>
      <c r="D157" s="213" t="s">
        <v>641</v>
      </c>
      <c r="E157" s="214" t="s">
        <v>534</v>
      </c>
      <c r="F157" s="214" t="s">
        <v>578</v>
      </c>
      <c r="G157" s="214" t="s">
        <v>517</v>
      </c>
      <c r="H157" s="214" t="s">
        <v>758</v>
      </c>
      <c r="I157" s="214" t="s">
        <v>531</v>
      </c>
      <c r="J157" s="214" t="s">
        <v>835</v>
      </c>
    </row>
    <row r="158" spans="1:10" ht="24.75" customHeight="1" x14ac:dyDescent="0.25">
      <c r="A158" s="208"/>
      <c r="B158" s="327" t="s">
        <v>812</v>
      </c>
      <c r="C158" s="327"/>
      <c r="D158" s="213" t="s">
        <v>539</v>
      </c>
      <c r="E158" s="214" t="s">
        <v>517</v>
      </c>
      <c r="F158" s="214"/>
      <c r="G158" s="214" t="s">
        <v>581</v>
      </c>
      <c r="H158" s="214" t="s">
        <v>813</v>
      </c>
      <c r="I158" s="214"/>
      <c r="J158" s="214" t="s">
        <v>814</v>
      </c>
    </row>
    <row r="159" spans="1:10" ht="24.75" customHeight="1" x14ac:dyDescent="0.2">
      <c r="A159" s="325" t="s">
        <v>589</v>
      </c>
      <c r="B159" s="325"/>
      <c r="C159" s="325"/>
      <c r="D159" s="325"/>
      <c r="E159" s="214" t="s">
        <v>556</v>
      </c>
      <c r="F159" s="214" t="s">
        <v>578</v>
      </c>
      <c r="G159" s="214" t="s">
        <v>754</v>
      </c>
      <c r="H159" s="214" t="s">
        <v>831</v>
      </c>
      <c r="I159" s="214" t="s">
        <v>531</v>
      </c>
      <c r="J159" s="214"/>
    </row>
    <row r="160" spans="1:10" ht="24.75" customHeight="1" x14ac:dyDescent="0.25">
      <c r="A160" s="328" t="s">
        <v>594</v>
      </c>
      <c r="B160" s="328"/>
      <c r="C160" s="328"/>
      <c r="D160" s="211"/>
      <c r="E160" s="211"/>
      <c r="F160" s="211"/>
      <c r="G160" s="211"/>
      <c r="H160" s="211"/>
      <c r="I160" s="211"/>
      <c r="J160" s="212"/>
    </row>
    <row r="161" spans="1:10" ht="24.75" customHeight="1" x14ac:dyDescent="0.25">
      <c r="A161" s="208"/>
      <c r="B161" s="327" t="s">
        <v>804</v>
      </c>
      <c r="C161" s="327"/>
      <c r="D161" s="213" t="s">
        <v>539</v>
      </c>
      <c r="E161" s="214"/>
      <c r="F161" s="214"/>
      <c r="G161" s="214" t="s">
        <v>805</v>
      </c>
      <c r="H161" s="214" t="s">
        <v>806</v>
      </c>
      <c r="I161" s="214" t="s">
        <v>564</v>
      </c>
      <c r="J161" s="214" t="s">
        <v>807</v>
      </c>
    </row>
    <row r="162" spans="1:10" ht="24.75" customHeight="1" x14ac:dyDescent="0.2">
      <c r="A162" s="325" t="s">
        <v>600</v>
      </c>
      <c r="B162" s="325"/>
      <c r="C162" s="325"/>
      <c r="D162" s="325"/>
      <c r="E162" s="214"/>
      <c r="F162" s="214"/>
      <c r="G162" s="214" t="s">
        <v>805</v>
      </c>
      <c r="H162" s="214" t="s">
        <v>806</v>
      </c>
      <c r="I162" s="214" t="s">
        <v>564</v>
      </c>
      <c r="J162" s="214"/>
    </row>
    <row r="163" spans="1:10" ht="24.75" customHeight="1" x14ac:dyDescent="0.25">
      <c r="A163" s="328" t="s">
        <v>601</v>
      </c>
      <c r="B163" s="328"/>
      <c r="C163" s="328"/>
      <c r="D163" s="211"/>
      <c r="E163" s="211"/>
      <c r="F163" s="211"/>
      <c r="G163" s="211"/>
      <c r="H163" s="211"/>
      <c r="I163" s="211"/>
      <c r="J163" s="212"/>
    </row>
    <row r="164" spans="1:10" ht="24.75" customHeight="1" x14ac:dyDescent="0.25">
      <c r="A164" s="208"/>
      <c r="B164" s="327" t="s">
        <v>826</v>
      </c>
      <c r="C164" s="327"/>
      <c r="D164" s="213" t="s">
        <v>539</v>
      </c>
      <c r="E164" s="214" t="s">
        <v>603</v>
      </c>
      <c r="F164" s="214" t="s">
        <v>603</v>
      </c>
      <c r="G164" s="214" t="s">
        <v>699</v>
      </c>
      <c r="H164" s="214" t="s">
        <v>827</v>
      </c>
      <c r="I164" s="214"/>
      <c r="J164" s="214" t="s">
        <v>828</v>
      </c>
    </row>
    <row r="165" spans="1:10" ht="24.75" customHeight="1" x14ac:dyDescent="0.25">
      <c r="A165" s="208"/>
      <c r="B165" s="327" t="s">
        <v>829</v>
      </c>
      <c r="C165" s="327"/>
      <c r="D165" s="213" t="s">
        <v>558</v>
      </c>
      <c r="E165" s="214"/>
      <c r="F165" s="214"/>
      <c r="G165" s="214"/>
      <c r="H165" s="214"/>
      <c r="I165" s="214"/>
      <c r="J165" s="214" t="s">
        <v>830</v>
      </c>
    </row>
    <row r="166" spans="1:10" ht="24.75" customHeight="1" x14ac:dyDescent="0.2">
      <c r="A166" s="325" t="s">
        <v>612</v>
      </c>
      <c r="B166" s="325"/>
      <c r="C166" s="325"/>
      <c r="D166" s="325"/>
      <c r="E166" s="214" t="s">
        <v>603</v>
      </c>
      <c r="F166" s="214" t="s">
        <v>603</v>
      </c>
      <c r="G166" s="214" t="s">
        <v>699</v>
      </c>
      <c r="H166" s="214" t="s">
        <v>827</v>
      </c>
      <c r="I166" s="214"/>
      <c r="J166" s="214"/>
    </row>
    <row r="167" spans="1:10" ht="24.75" customHeight="1" x14ac:dyDescent="0.25">
      <c r="A167" s="328" t="s">
        <v>615</v>
      </c>
      <c r="B167" s="328"/>
      <c r="C167" s="328"/>
      <c r="D167" s="211"/>
      <c r="E167" s="211"/>
      <c r="F167" s="211"/>
      <c r="G167" s="211"/>
      <c r="H167" s="211"/>
      <c r="I167" s="211"/>
      <c r="J167" s="212"/>
    </row>
    <row r="168" spans="1:10" ht="24.75" customHeight="1" x14ac:dyDescent="0.25">
      <c r="A168" s="208"/>
      <c r="B168" s="327" t="s">
        <v>804</v>
      </c>
      <c r="C168" s="327"/>
      <c r="D168" s="213" t="s">
        <v>539</v>
      </c>
      <c r="E168" s="214"/>
      <c r="F168" s="214"/>
      <c r="G168" s="214" t="s">
        <v>805</v>
      </c>
      <c r="H168" s="214" t="s">
        <v>806</v>
      </c>
      <c r="I168" s="214" t="s">
        <v>564</v>
      </c>
      <c r="J168" s="214" t="s">
        <v>807</v>
      </c>
    </row>
    <row r="169" spans="1:10" ht="24.75" customHeight="1" x14ac:dyDescent="0.2">
      <c r="A169" s="325" t="s">
        <v>617</v>
      </c>
      <c r="B169" s="325"/>
      <c r="C169" s="325"/>
      <c r="D169" s="325"/>
      <c r="E169" s="214"/>
      <c r="F169" s="214"/>
      <c r="G169" s="214" t="s">
        <v>805</v>
      </c>
      <c r="H169" s="214" t="s">
        <v>806</v>
      </c>
      <c r="I169" s="214" t="s">
        <v>564</v>
      </c>
      <c r="J169" s="214"/>
    </row>
    <row r="170" spans="1:10" ht="24.75" customHeight="1" x14ac:dyDescent="0.2">
      <c r="A170" s="325" t="s">
        <v>618</v>
      </c>
      <c r="B170" s="325"/>
      <c r="C170" s="325"/>
      <c r="D170" s="325"/>
      <c r="E170" s="214" t="s">
        <v>613</v>
      </c>
      <c r="F170" s="214" t="s">
        <v>576</v>
      </c>
      <c r="G170" s="214" t="s">
        <v>821</v>
      </c>
      <c r="H170" s="214" t="s">
        <v>833</v>
      </c>
      <c r="I170" s="214" t="s">
        <v>582</v>
      </c>
      <c r="J170" s="214"/>
    </row>
    <row r="171" spans="1:10" ht="24.75" customHeight="1" x14ac:dyDescent="0.25">
      <c r="A171" s="215"/>
      <c r="B171" s="208"/>
      <c r="C171" s="208"/>
      <c r="D171" s="208"/>
      <c r="E171" s="334" t="s">
        <v>510</v>
      </c>
      <c r="F171" s="334"/>
      <c r="G171" s="334"/>
      <c r="H171" s="334"/>
      <c r="I171" s="334"/>
      <c r="J171" s="334"/>
    </row>
    <row r="172" spans="1:10" ht="24.75" customHeight="1" x14ac:dyDescent="0.25">
      <c r="A172" s="207" t="s">
        <v>764</v>
      </c>
      <c r="B172" s="208"/>
      <c r="C172" s="208"/>
      <c r="D172" s="208"/>
      <c r="E172" s="208"/>
      <c r="F172" s="208"/>
      <c r="G172" s="208"/>
      <c r="H172" s="208"/>
      <c r="I172" s="208"/>
      <c r="J172" s="208"/>
    </row>
    <row r="173" spans="1:10" ht="24.75" customHeight="1" x14ac:dyDescent="0.25">
      <c r="A173" s="335" t="s">
        <v>511</v>
      </c>
      <c r="B173" s="335"/>
      <c r="C173" s="335"/>
      <c r="D173" s="206" t="s">
        <v>512</v>
      </c>
      <c r="E173" s="207" t="s">
        <v>765</v>
      </c>
      <c r="F173" s="208"/>
      <c r="G173" s="208"/>
      <c r="H173" s="206" t="s">
        <v>514</v>
      </c>
      <c r="I173" s="336" t="s">
        <v>515</v>
      </c>
      <c r="J173" s="336"/>
    </row>
    <row r="174" spans="1:10" ht="24.75" customHeight="1" x14ac:dyDescent="0.25">
      <c r="A174" s="208"/>
      <c r="B174" s="208"/>
      <c r="C174" s="208"/>
      <c r="D174" s="206" t="s">
        <v>516</v>
      </c>
      <c r="E174" s="209" t="s">
        <v>517</v>
      </c>
      <c r="F174" s="208"/>
      <c r="G174" s="208"/>
      <c r="H174" s="206" t="s">
        <v>518</v>
      </c>
      <c r="I174" s="336" t="s">
        <v>825</v>
      </c>
      <c r="J174" s="336"/>
    </row>
    <row r="175" spans="1:10" ht="24.75" customHeight="1" x14ac:dyDescent="0.2">
      <c r="A175" s="329" t="s">
        <v>520</v>
      </c>
      <c r="B175" s="329" t="s">
        <v>2</v>
      </c>
      <c r="C175" s="329"/>
      <c r="D175" s="329" t="s">
        <v>521</v>
      </c>
      <c r="E175" s="333" t="s">
        <v>522</v>
      </c>
      <c r="F175" s="333"/>
      <c r="G175" s="333"/>
      <c r="H175" s="329" t="s">
        <v>523</v>
      </c>
      <c r="I175" s="329" t="s">
        <v>524</v>
      </c>
      <c r="J175" s="329" t="s">
        <v>525</v>
      </c>
    </row>
    <row r="176" spans="1:10" ht="24.75" customHeight="1" x14ac:dyDescent="0.2">
      <c r="A176" s="330"/>
      <c r="B176" s="331"/>
      <c r="C176" s="332"/>
      <c r="D176" s="330"/>
      <c r="E176" s="210" t="s">
        <v>526</v>
      </c>
      <c r="F176" s="210" t="s">
        <v>527</v>
      </c>
      <c r="G176" s="210" t="s">
        <v>528</v>
      </c>
      <c r="H176" s="330"/>
      <c r="I176" s="330"/>
      <c r="J176" s="330"/>
    </row>
    <row r="177" spans="1:10" ht="24.75" customHeight="1" x14ac:dyDescent="0.25">
      <c r="A177" s="328" t="s">
        <v>529</v>
      </c>
      <c r="B177" s="328"/>
      <c r="C177" s="328"/>
      <c r="D177" s="211"/>
      <c r="E177" s="211"/>
      <c r="F177" s="211"/>
      <c r="G177" s="211"/>
      <c r="H177" s="211"/>
      <c r="I177" s="211"/>
      <c r="J177" s="212"/>
    </row>
    <row r="178" spans="1:10" ht="24.75" customHeight="1" x14ac:dyDescent="0.25">
      <c r="A178" s="208"/>
      <c r="B178" s="327" t="s">
        <v>826</v>
      </c>
      <c r="C178" s="327"/>
      <c r="D178" s="213" t="s">
        <v>539</v>
      </c>
      <c r="E178" s="214" t="s">
        <v>603</v>
      </c>
      <c r="F178" s="214" t="s">
        <v>603</v>
      </c>
      <c r="G178" s="214" t="s">
        <v>699</v>
      </c>
      <c r="H178" s="214" t="s">
        <v>827</v>
      </c>
      <c r="I178" s="214"/>
      <c r="J178" s="214" t="s">
        <v>828</v>
      </c>
    </row>
    <row r="179" spans="1:10" ht="24.75" customHeight="1" x14ac:dyDescent="0.25">
      <c r="A179" s="208"/>
      <c r="B179" s="327" t="s">
        <v>829</v>
      </c>
      <c r="C179" s="327"/>
      <c r="D179" s="213" t="s">
        <v>558</v>
      </c>
      <c r="E179" s="214"/>
      <c r="F179" s="214"/>
      <c r="G179" s="214"/>
      <c r="H179" s="214"/>
      <c r="I179" s="214"/>
      <c r="J179" s="214" t="s">
        <v>830</v>
      </c>
    </row>
    <row r="180" spans="1:10" ht="24.75" customHeight="1" x14ac:dyDescent="0.2">
      <c r="A180" s="325" t="s">
        <v>548</v>
      </c>
      <c r="B180" s="325"/>
      <c r="C180" s="325"/>
      <c r="D180" s="325"/>
      <c r="E180" s="214" t="s">
        <v>603</v>
      </c>
      <c r="F180" s="214" t="s">
        <v>603</v>
      </c>
      <c r="G180" s="214" t="s">
        <v>699</v>
      </c>
      <c r="H180" s="214" t="s">
        <v>827</v>
      </c>
      <c r="I180" s="214"/>
      <c r="J180" s="214"/>
    </row>
    <row r="181" spans="1:10" ht="24.75" customHeight="1" x14ac:dyDescent="0.25">
      <c r="A181" s="328" t="s">
        <v>552</v>
      </c>
      <c r="B181" s="328"/>
      <c r="C181" s="328"/>
      <c r="D181" s="211"/>
      <c r="E181" s="211"/>
      <c r="F181" s="211"/>
      <c r="G181" s="211"/>
      <c r="H181" s="211"/>
      <c r="I181" s="211"/>
      <c r="J181" s="212"/>
    </row>
    <row r="182" spans="1:10" ht="24.75" customHeight="1" x14ac:dyDescent="0.25">
      <c r="A182" s="208"/>
      <c r="B182" s="327" t="s">
        <v>804</v>
      </c>
      <c r="C182" s="327"/>
      <c r="D182" s="213" t="s">
        <v>539</v>
      </c>
      <c r="E182" s="214"/>
      <c r="F182" s="214"/>
      <c r="G182" s="214" t="s">
        <v>805</v>
      </c>
      <c r="H182" s="214" t="s">
        <v>806</v>
      </c>
      <c r="I182" s="214" t="s">
        <v>564</v>
      </c>
      <c r="J182" s="214" t="s">
        <v>807</v>
      </c>
    </row>
    <row r="183" spans="1:10" ht="24.75" customHeight="1" x14ac:dyDescent="0.2">
      <c r="A183" s="325" t="s">
        <v>560</v>
      </c>
      <c r="B183" s="325"/>
      <c r="C183" s="325"/>
      <c r="D183" s="325"/>
      <c r="E183" s="214"/>
      <c r="F183" s="214"/>
      <c r="G183" s="214" t="s">
        <v>805</v>
      </c>
      <c r="H183" s="214" t="s">
        <v>806</v>
      </c>
      <c r="I183" s="214" t="s">
        <v>564</v>
      </c>
      <c r="J183" s="214"/>
    </row>
    <row r="184" spans="1:10" ht="24.75" customHeight="1" x14ac:dyDescent="0.25">
      <c r="A184" s="328" t="s">
        <v>561</v>
      </c>
      <c r="B184" s="328"/>
      <c r="C184" s="328"/>
      <c r="D184" s="211"/>
      <c r="E184" s="211"/>
      <c r="F184" s="211"/>
      <c r="G184" s="211"/>
      <c r="H184" s="211"/>
      <c r="I184" s="211"/>
      <c r="J184" s="212"/>
    </row>
    <row r="185" spans="1:10" ht="24.75" customHeight="1" x14ac:dyDescent="0.25">
      <c r="A185" s="208"/>
      <c r="B185" s="327" t="s">
        <v>834</v>
      </c>
      <c r="C185" s="327"/>
      <c r="D185" s="213" t="s">
        <v>641</v>
      </c>
      <c r="E185" s="214" t="s">
        <v>534</v>
      </c>
      <c r="F185" s="214" t="s">
        <v>578</v>
      </c>
      <c r="G185" s="214" t="s">
        <v>517</v>
      </c>
      <c r="H185" s="214" t="s">
        <v>758</v>
      </c>
      <c r="I185" s="214" t="s">
        <v>531</v>
      </c>
      <c r="J185" s="214" t="s">
        <v>835</v>
      </c>
    </row>
    <row r="186" spans="1:10" ht="24.75" customHeight="1" x14ac:dyDescent="0.25">
      <c r="A186" s="208"/>
      <c r="B186" s="327" t="s">
        <v>812</v>
      </c>
      <c r="C186" s="327"/>
      <c r="D186" s="213" t="s">
        <v>539</v>
      </c>
      <c r="E186" s="214" t="s">
        <v>517</v>
      </c>
      <c r="F186" s="214"/>
      <c r="G186" s="214" t="s">
        <v>581</v>
      </c>
      <c r="H186" s="214" t="s">
        <v>813</v>
      </c>
      <c r="I186" s="214"/>
      <c r="J186" s="214" t="s">
        <v>814</v>
      </c>
    </row>
    <row r="187" spans="1:10" ht="24.75" customHeight="1" x14ac:dyDescent="0.2">
      <c r="A187" s="325" t="s">
        <v>589</v>
      </c>
      <c r="B187" s="325"/>
      <c r="C187" s="325"/>
      <c r="D187" s="325"/>
      <c r="E187" s="214" t="s">
        <v>556</v>
      </c>
      <c r="F187" s="214" t="s">
        <v>578</v>
      </c>
      <c r="G187" s="214" t="s">
        <v>754</v>
      </c>
      <c r="H187" s="214" t="s">
        <v>831</v>
      </c>
      <c r="I187" s="214" t="s">
        <v>531</v>
      </c>
      <c r="J187" s="214"/>
    </row>
    <row r="188" spans="1:10" ht="24.75" customHeight="1" x14ac:dyDescent="0.25">
      <c r="A188" s="328" t="s">
        <v>594</v>
      </c>
      <c r="B188" s="328"/>
      <c r="C188" s="328"/>
      <c r="D188" s="211"/>
      <c r="E188" s="211"/>
      <c r="F188" s="211"/>
      <c r="G188" s="211"/>
      <c r="H188" s="211"/>
      <c r="I188" s="211"/>
      <c r="J188" s="212"/>
    </row>
    <row r="189" spans="1:10" ht="24.75" customHeight="1" x14ac:dyDescent="0.25">
      <c r="A189" s="208"/>
      <c r="B189" s="327" t="s">
        <v>804</v>
      </c>
      <c r="C189" s="327"/>
      <c r="D189" s="213" t="s">
        <v>539</v>
      </c>
      <c r="E189" s="214"/>
      <c r="F189" s="214"/>
      <c r="G189" s="214" t="s">
        <v>805</v>
      </c>
      <c r="H189" s="214" t="s">
        <v>806</v>
      </c>
      <c r="I189" s="214" t="s">
        <v>564</v>
      </c>
      <c r="J189" s="214" t="s">
        <v>807</v>
      </c>
    </row>
    <row r="190" spans="1:10" ht="24.75" customHeight="1" x14ac:dyDescent="0.2">
      <c r="A190" s="325" t="s">
        <v>600</v>
      </c>
      <c r="B190" s="325"/>
      <c r="C190" s="325"/>
      <c r="D190" s="325"/>
      <c r="E190" s="214"/>
      <c r="F190" s="214"/>
      <c r="G190" s="214" t="s">
        <v>805</v>
      </c>
      <c r="H190" s="214" t="s">
        <v>806</v>
      </c>
      <c r="I190" s="214" t="s">
        <v>564</v>
      </c>
      <c r="J190" s="214"/>
    </row>
    <row r="191" spans="1:10" ht="24.75" customHeight="1" x14ac:dyDescent="0.25">
      <c r="A191" s="328" t="s">
        <v>601</v>
      </c>
      <c r="B191" s="328"/>
      <c r="C191" s="328"/>
      <c r="D191" s="211"/>
      <c r="E191" s="211"/>
      <c r="F191" s="211"/>
      <c r="G191" s="211"/>
      <c r="H191" s="211"/>
      <c r="I191" s="211"/>
      <c r="J191" s="212"/>
    </row>
    <row r="192" spans="1:10" ht="24.75" customHeight="1" x14ac:dyDescent="0.25">
      <c r="A192" s="208"/>
      <c r="B192" s="327" t="s">
        <v>826</v>
      </c>
      <c r="C192" s="327"/>
      <c r="D192" s="213" t="s">
        <v>539</v>
      </c>
      <c r="E192" s="214" t="s">
        <v>603</v>
      </c>
      <c r="F192" s="214" t="s">
        <v>603</v>
      </c>
      <c r="G192" s="214" t="s">
        <v>699</v>
      </c>
      <c r="H192" s="214" t="s">
        <v>827</v>
      </c>
      <c r="I192" s="214"/>
      <c r="J192" s="214" t="s">
        <v>828</v>
      </c>
    </row>
    <row r="193" spans="1:10" ht="24.75" customHeight="1" x14ac:dyDescent="0.25">
      <c r="A193" s="208"/>
      <c r="B193" s="327" t="s">
        <v>829</v>
      </c>
      <c r="C193" s="327"/>
      <c r="D193" s="213" t="s">
        <v>558</v>
      </c>
      <c r="E193" s="214"/>
      <c r="F193" s="214"/>
      <c r="G193" s="214"/>
      <c r="H193" s="214"/>
      <c r="I193" s="214"/>
      <c r="J193" s="214" t="s">
        <v>830</v>
      </c>
    </row>
    <row r="194" spans="1:10" ht="24.75" customHeight="1" x14ac:dyDescent="0.2">
      <c r="A194" s="325" t="s">
        <v>612</v>
      </c>
      <c r="B194" s="325"/>
      <c r="C194" s="325"/>
      <c r="D194" s="325"/>
      <c r="E194" s="214" t="s">
        <v>603</v>
      </c>
      <c r="F194" s="214" t="s">
        <v>603</v>
      </c>
      <c r="G194" s="214" t="s">
        <v>699</v>
      </c>
      <c r="H194" s="214" t="s">
        <v>827</v>
      </c>
      <c r="I194" s="214"/>
      <c r="J194" s="214"/>
    </row>
    <row r="195" spans="1:10" ht="24.75" customHeight="1" x14ac:dyDescent="0.25">
      <c r="A195" s="328" t="s">
        <v>615</v>
      </c>
      <c r="B195" s="328"/>
      <c r="C195" s="328"/>
      <c r="D195" s="211"/>
      <c r="E195" s="211"/>
      <c r="F195" s="211"/>
      <c r="G195" s="211"/>
      <c r="H195" s="211"/>
      <c r="I195" s="211"/>
      <c r="J195" s="212"/>
    </row>
    <row r="196" spans="1:10" ht="24.75" customHeight="1" x14ac:dyDescent="0.25">
      <c r="A196" s="208"/>
      <c r="B196" s="327" t="s">
        <v>804</v>
      </c>
      <c r="C196" s="327"/>
      <c r="D196" s="213" t="s">
        <v>539</v>
      </c>
      <c r="E196" s="214"/>
      <c r="F196" s="214"/>
      <c r="G196" s="214" t="s">
        <v>805</v>
      </c>
      <c r="H196" s="214" t="s">
        <v>806</v>
      </c>
      <c r="I196" s="214" t="s">
        <v>564</v>
      </c>
      <c r="J196" s="214" t="s">
        <v>807</v>
      </c>
    </row>
    <row r="197" spans="1:10" ht="24.75" customHeight="1" x14ac:dyDescent="0.2">
      <c r="A197" s="325" t="s">
        <v>617</v>
      </c>
      <c r="B197" s="325"/>
      <c r="C197" s="325"/>
      <c r="D197" s="325"/>
      <c r="E197" s="214"/>
      <c r="F197" s="214"/>
      <c r="G197" s="214" t="s">
        <v>805</v>
      </c>
      <c r="H197" s="214" t="s">
        <v>806</v>
      </c>
      <c r="I197" s="214" t="s">
        <v>564</v>
      </c>
      <c r="J197" s="214"/>
    </row>
    <row r="198" spans="1:10" ht="24.75" customHeight="1" x14ac:dyDescent="0.2">
      <c r="A198" s="325" t="s">
        <v>618</v>
      </c>
      <c r="B198" s="325"/>
      <c r="C198" s="325"/>
      <c r="D198" s="325"/>
      <c r="E198" s="214" t="s">
        <v>613</v>
      </c>
      <c r="F198" s="214" t="s">
        <v>576</v>
      </c>
      <c r="G198" s="214" t="s">
        <v>821</v>
      </c>
      <c r="H198" s="214" t="s">
        <v>833</v>
      </c>
      <c r="I198" s="214" t="s">
        <v>582</v>
      </c>
      <c r="J198" s="214"/>
    </row>
    <row r="199" spans="1:10" ht="24.75" customHeight="1" x14ac:dyDescent="0.2">
      <c r="A199" s="325" t="s">
        <v>788</v>
      </c>
      <c r="B199" s="325"/>
      <c r="C199" s="325"/>
      <c r="D199" s="325"/>
      <c r="E199" s="214" t="s">
        <v>836</v>
      </c>
      <c r="F199" s="214" t="s">
        <v>837</v>
      </c>
      <c r="G199" s="214" t="s">
        <v>838</v>
      </c>
      <c r="H199" s="214" t="s">
        <v>839</v>
      </c>
      <c r="I199" s="214" t="s">
        <v>721</v>
      </c>
      <c r="J199" s="214"/>
    </row>
    <row r="200" spans="1:10" ht="24.75" customHeight="1" x14ac:dyDescent="0.2">
      <c r="A200" s="325" t="s">
        <v>794</v>
      </c>
      <c r="B200" s="325"/>
      <c r="C200" s="325"/>
      <c r="D200" s="325"/>
      <c r="E200" s="214" t="s">
        <v>840</v>
      </c>
      <c r="F200" s="214" t="s">
        <v>841</v>
      </c>
      <c r="G200" s="214" t="s">
        <v>842</v>
      </c>
      <c r="H200" s="214" t="s">
        <v>833</v>
      </c>
      <c r="I200" s="214" t="s">
        <v>843</v>
      </c>
      <c r="J200" s="214"/>
    </row>
    <row r="201" spans="1:10" ht="27" customHeight="1" x14ac:dyDescent="0.25">
      <c r="A201" s="326" t="s">
        <v>800</v>
      </c>
      <c r="B201" s="326"/>
      <c r="C201" s="326"/>
      <c r="D201" s="326"/>
      <c r="E201" s="214" t="s">
        <v>578</v>
      </c>
      <c r="F201" s="214" t="s">
        <v>570</v>
      </c>
      <c r="G201" s="214" t="s">
        <v>693</v>
      </c>
      <c r="H201" s="216"/>
      <c r="I201" s="216"/>
      <c r="J201" s="216"/>
    </row>
    <row r="202" spans="1:10" ht="11.25" customHeight="1" x14ac:dyDescent="0.2"/>
    <row r="203" spans="1:10" ht="11.25" customHeight="1" x14ac:dyDescent="0.2">
      <c r="A203" s="204"/>
    </row>
  </sheetData>
  <mergeCells count="234">
    <mergeCell ref="A5:C5"/>
    <mergeCell ref="I5:J5"/>
    <mergeCell ref="I6:J6"/>
    <mergeCell ref="B14:C14"/>
    <mergeCell ref="A15:D15"/>
    <mergeCell ref="A16:C16"/>
    <mergeCell ref="B17:C17"/>
    <mergeCell ref="B18:C18"/>
    <mergeCell ref="A19:D19"/>
    <mergeCell ref="J7:J8"/>
    <mergeCell ref="A9:C9"/>
    <mergeCell ref="B10:C10"/>
    <mergeCell ref="B11:C11"/>
    <mergeCell ref="A12:D12"/>
    <mergeCell ref="A13:C13"/>
    <mergeCell ref="A7:A8"/>
    <mergeCell ref="B7:C8"/>
    <mergeCell ref="D7:D8"/>
    <mergeCell ref="E7:G7"/>
    <mergeCell ref="H7:H8"/>
    <mergeCell ref="I7:I8"/>
    <mergeCell ref="A26:D26"/>
    <mergeCell ref="A27:C27"/>
    <mergeCell ref="B28:C28"/>
    <mergeCell ref="A29:D29"/>
    <mergeCell ref="A30:D30"/>
    <mergeCell ref="E31:J31"/>
    <mergeCell ref="A20:C20"/>
    <mergeCell ref="B21:C21"/>
    <mergeCell ref="A22:D22"/>
    <mergeCell ref="A23:C23"/>
    <mergeCell ref="B24:C24"/>
    <mergeCell ref="B25:C25"/>
    <mergeCell ref="A33:C33"/>
    <mergeCell ref="I33:J33"/>
    <mergeCell ref="I34:J34"/>
    <mergeCell ref="A35:A36"/>
    <mergeCell ref="B35:C36"/>
    <mergeCell ref="D35:D36"/>
    <mergeCell ref="E35:G35"/>
    <mergeCell ref="H35:H36"/>
    <mergeCell ref="I35:I36"/>
    <mergeCell ref="J35:J36"/>
    <mergeCell ref="A43:D43"/>
    <mergeCell ref="A44:C44"/>
    <mergeCell ref="B45:C45"/>
    <mergeCell ref="B46:C46"/>
    <mergeCell ref="A47:D47"/>
    <mergeCell ref="A48:C48"/>
    <mergeCell ref="A37:C37"/>
    <mergeCell ref="B38:C38"/>
    <mergeCell ref="B39:C39"/>
    <mergeCell ref="A40:D40"/>
    <mergeCell ref="A41:C41"/>
    <mergeCell ref="B42:C42"/>
    <mergeCell ref="A55:C55"/>
    <mergeCell ref="B56:C56"/>
    <mergeCell ref="A57:D57"/>
    <mergeCell ref="A58:D58"/>
    <mergeCell ref="E59:J59"/>
    <mergeCell ref="A61:C61"/>
    <mergeCell ref="I61:J61"/>
    <mergeCell ref="B49:C49"/>
    <mergeCell ref="A50:D50"/>
    <mergeCell ref="A51:C51"/>
    <mergeCell ref="B52:C52"/>
    <mergeCell ref="B53:C53"/>
    <mergeCell ref="A54:D54"/>
    <mergeCell ref="A65:C65"/>
    <mergeCell ref="B66:C66"/>
    <mergeCell ref="B67:C67"/>
    <mergeCell ref="A68:D68"/>
    <mergeCell ref="A69:C69"/>
    <mergeCell ref="B70:C70"/>
    <mergeCell ref="I62:J62"/>
    <mergeCell ref="A63:A64"/>
    <mergeCell ref="B63:C64"/>
    <mergeCell ref="D63:D64"/>
    <mergeCell ref="E63:G63"/>
    <mergeCell ref="H63:H64"/>
    <mergeCell ref="I63:I64"/>
    <mergeCell ref="J63:J64"/>
    <mergeCell ref="B77:C77"/>
    <mergeCell ref="A78:D78"/>
    <mergeCell ref="A79:C79"/>
    <mergeCell ref="B80:C80"/>
    <mergeCell ref="B81:C81"/>
    <mergeCell ref="A82:D82"/>
    <mergeCell ref="A71:D71"/>
    <mergeCell ref="A72:C72"/>
    <mergeCell ref="B73:C73"/>
    <mergeCell ref="B74:C74"/>
    <mergeCell ref="A75:D75"/>
    <mergeCell ref="A76:C76"/>
    <mergeCell ref="I90:J90"/>
    <mergeCell ref="A91:A92"/>
    <mergeCell ref="B91:C92"/>
    <mergeCell ref="D91:D92"/>
    <mergeCell ref="E91:G91"/>
    <mergeCell ref="H91:H92"/>
    <mergeCell ref="I91:I92"/>
    <mergeCell ref="J91:J92"/>
    <mergeCell ref="A83:C83"/>
    <mergeCell ref="B84:C84"/>
    <mergeCell ref="A85:D85"/>
    <mergeCell ref="A86:D86"/>
    <mergeCell ref="E87:J87"/>
    <mergeCell ref="A89:C89"/>
    <mergeCell ref="I89:J89"/>
    <mergeCell ref="A99:D99"/>
    <mergeCell ref="A100:C100"/>
    <mergeCell ref="B101:C101"/>
    <mergeCell ref="B102:C102"/>
    <mergeCell ref="A103:D103"/>
    <mergeCell ref="A104:C104"/>
    <mergeCell ref="A93:C93"/>
    <mergeCell ref="B94:C94"/>
    <mergeCell ref="B95:C95"/>
    <mergeCell ref="A96:D96"/>
    <mergeCell ref="A97:C97"/>
    <mergeCell ref="B98:C98"/>
    <mergeCell ref="A111:C111"/>
    <mergeCell ref="B112:C112"/>
    <mergeCell ref="A113:D113"/>
    <mergeCell ref="A114:D114"/>
    <mergeCell ref="E115:J115"/>
    <mergeCell ref="A117:C117"/>
    <mergeCell ref="I117:J117"/>
    <mergeCell ref="B105:C105"/>
    <mergeCell ref="A106:D106"/>
    <mergeCell ref="A107:C107"/>
    <mergeCell ref="B108:C108"/>
    <mergeCell ref="B109:C109"/>
    <mergeCell ref="A110:D110"/>
    <mergeCell ref="A121:C121"/>
    <mergeCell ref="B122:C122"/>
    <mergeCell ref="B123:C123"/>
    <mergeCell ref="A124:D124"/>
    <mergeCell ref="A125:C125"/>
    <mergeCell ref="B126:C126"/>
    <mergeCell ref="I118:J118"/>
    <mergeCell ref="A119:A120"/>
    <mergeCell ref="B119:C120"/>
    <mergeCell ref="D119:D120"/>
    <mergeCell ref="E119:G119"/>
    <mergeCell ref="H119:H120"/>
    <mergeCell ref="I119:I120"/>
    <mergeCell ref="J119:J120"/>
    <mergeCell ref="B133:C133"/>
    <mergeCell ref="A134:D134"/>
    <mergeCell ref="A135:C135"/>
    <mergeCell ref="B136:C136"/>
    <mergeCell ref="B137:C137"/>
    <mergeCell ref="A138:D138"/>
    <mergeCell ref="A127:D127"/>
    <mergeCell ref="A128:C128"/>
    <mergeCell ref="B129:C129"/>
    <mergeCell ref="B130:C130"/>
    <mergeCell ref="A131:D131"/>
    <mergeCell ref="A132:C132"/>
    <mergeCell ref="I146:J146"/>
    <mergeCell ref="A147:A148"/>
    <mergeCell ref="B147:C148"/>
    <mergeCell ref="D147:D148"/>
    <mergeCell ref="E147:G147"/>
    <mergeCell ref="H147:H148"/>
    <mergeCell ref="I147:I148"/>
    <mergeCell ref="J147:J148"/>
    <mergeCell ref="A139:C139"/>
    <mergeCell ref="B140:C140"/>
    <mergeCell ref="A141:D141"/>
    <mergeCell ref="A142:D142"/>
    <mergeCell ref="E143:J143"/>
    <mergeCell ref="A145:C145"/>
    <mergeCell ref="I145:J145"/>
    <mergeCell ref="A155:D155"/>
    <mergeCell ref="A156:C156"/>
    <mergeCell ref="B157:C157"/>
    <mergeCell ref="B158:C158"/>
    <mergeCell ref="A159:D159"/>
    <mergeCell ref="A160:C160"/>
    <mergeCell ref="A149:C149"/>
    <mergeCell ref="B150:C150"/>
    <mergeCell ref="B151:C151"/>
    <mergeCell ref="A152:D152"/>
    <mergeCell ref="A153:C153"/>
    <mergeCell ref="B154:C154"/>
    <mergeCell ref="A167:C167"/>
    <mergeCell ref="B168:C168"/>
    <mergeCell ref="A169:D169"/>
    <mergeCell ref="A170:D170"/>
    <mergeCell ref="E171:J171"/>
    <mergeCell ref="A173:C173"/>
    <mergeCell ref="I173:J173"/>
    <mergeCell ref="B161:C161"/>
    <mergeCell ref="A162:D162"/>
    <mergeCell ref="A163:C163"/>
    <mergeCell ref="B164:C164"/>
    <mergeCell ref="B165:C165"/>
    <mergeCell ref="A166:D166"/>
    <mergeCell ref="A181:C181"/>
    <mergeCell ref="B182:C182"/>
    <mergeCell ref="I174:J174"/>
    <mergeCell ref="A175:A176"/>
    <mergeCell ref="B175:C176"/>
    <mergeCell ref="D175:D176"/>
    <mergeCell ref="E175:G175"/>
    <mergeCell ref="H175:H176"/>
    <mergeCell ref="I175:I176"/>
    <mergeCell ref="J175:J176"/>
    <mergeCell ref="A201:D201"/>
    <mergeCell ref="A1:J4"/>
    <mergeCell ref="A195:C195"/>
    <mergeCell ref="B196:C196"/>
    <mergeCell ref="A197:D197"/>
    <mergeCell ref="A198:D198"/>
    <mergeCell ref="A199:D199"/>
    <mergeCell ref="A200:D200"/>
    <mergeCell ref="B189:C189"/>
    <mergeCell ref="A190:D190"/>
    <mergeCell ref="A191:C191"/>
    <mergeCell ref="B192:C192"/>
    <mergeCell ref="B193:C193"/>
    <mergeCell ref="A194:D194"/>
    <mergeCell ref="A183:D183"/>
    <mergeCell ref="A184:C184"/>
    <mergeCell ref="B185:C185"/>
    <mergeCell ref="B186:C186"/>
    <mergeCell ref="A187:D187"/>
    <mergeCell ref="A188:C188"/>
    <mergeCell ref="A177:C177"/>
    <mergeCell ref="B178:C178"/>
    <mergeCell ref="B179:C179"/>
    <mergeCell ref="A180:D180"/>
  </mergeCells>
  <pageMargins left="0.39370078740157477" right="0.39370078740157477" top="0.39370078740157477" bottom="0.39370078740157477" header="0" footer="0"/>
  <pageSetup paperSize="0" fitToWidth="0" fitToHeight="0" pageOrder="overThenDown" orientation="portrait" horizontalDpi="0" verticalDpi="0" copies="0"/>
  <headerFooter alignWithMargins="0"/>
  <rowBreaks count="3" manualBreakCount="3">
    <brk id="58" man="1"/>
    <brk id="114" man="1"/>
    <brk id="17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 summaryRight="0"/>
    <pageSetUpPr autoPageBreaks="0"/>
  </sheetPr>
  <dimension ref="A1:J209"/>
  <sheetViews>
    <sheetView tabSelected="1" workbookViewId="0">
      <selection activeCell="M12" sqref="M12"/>
    </sheetView>
  </sheetViews>
  <sheetFormatPr defaultRowHeight="11.25" x14ac:dyDescent="0.2"/>
  <cols>
    <col min="1" max="1" width="10.42578125" style="205" customWidth="1"/>
    <col min="2" max="2" width="11" style="205" customWidth="1"/>
    <col min="3" max="3" width="36.85546875" style="205" customWidth="1"/>
    <col min="4" max="4" width="6.5703125" style="205" customWidth="1"/>
    <col min="5" max="9" width="10" style="205" customWidth="1"/>
    <col min="10" max="10" width="10.85546875" style="205" customWidth="1"/>
    <col min="11" max="256" width="9.140625" style="205" customWidth="1"/>
    <col min="257" max="257" width="10.42578125" style="205" customWidth="1"/>
    <col min="258" max="259" width="11" style="205" customWidth="1"/>
    <col min="260" max="260" width="6.5703125" style="205" customWidth="1"/>
    <col min="261" max="265" width="10" style="205" customWidth="1"/>
    <col min="266" max="266" width="10.85546875" style="205" customWidth="1"/>
    <col min="267" max="512" width="9.140625" style="205" customWidth="1"/>
    <col min="513" max="513" width="10.42578125" style="205" customWidth="1"/>
    <col min="514" max="515" width="11" style="205" customWidth="1"/>
    <col min="516" max="516" width="6.5703125" style="205" customWidth="1"/>
    <col min="517" max="521" width="10" style="205" customWidth="1"/>
    <col min="522" max="522" width="10.85546875" style="205" customWidth="1"/>
    <col min="523" max="768" width="9.140625" style="205" customWidth="1"/>
    <col min="769" max="769" width="10.42578125" style="205" customWidth="1"/>
    <col min="770" max="771" width="11" style="205" customWidth="1"/>
    <col min="772" max="772" width="6.5703125" style="205" customWidth="1"/>
    <col min="773" max="777" width="10" style="205" customWidth="1"/>
    <col min="778" max="778" width="10.85546875" style="205" customWidth="1"/>
    <col min="779" max="1024" width="9.140625" style="205" customWidth="1"/>
    <col min="1025" max="1025" width="10.42578125" style="205" customWidth="1"/>
    <col min="1026" max="1027" width="11" style="205" customWidth="1"/>
    <col min="1028" max="1028" width="6.5703125" style="205" customWidth="1"/>
    <col min="1029" max="1033" width="10" style="205" customWidth="1"/>
    <col min="1034" max="1034" width="10.85546875" style="205" customWidth="1"/>
    <col min="1035" max="1280" width="9.140625" style="205" customWidth="1"/>
    <col min="1281" max="1281" width="10.42578125" style="205" customWidth="1"/>
    <col min="1282" max="1283" width="11" style="205" customWidth="1"/>
    <col min="1284" max="1284" width="6.5703125" style="205" customWidth="1"/>
    <col min="1285" max="1289" width="10" style="205" customWidth="1"/>
    <col min="1290" max="1290" width="10.85546875" style="205" customWidth="1"/>
    <col min="1291" max="1536" width="9.140625" style="205" customWidth="1"/>
    <col min="1537" max="1537" width="10.42578125" style="205" customWidth="1"/>
    <col min="1538" max="1539" width="11" style="205" customWidth="1"/>
    <col min="1540" max="1540" width="6.5703125" style="205" customWidth="1"/>
    <col min="1541" max="1545" width="10" style="205" customWidth="1"/>
    <col min="1546" max="1546" width="10.85546875" style="205" customWidth="1"/>
    <col min="1547" max="1792" width="9.140625" style="205" customWidth="1"/>
    <col min="1793" max="1793" width="10.42578125" style="205" customWidth="1"/>
    <col min="1794" max="1795" width="11" style="205" customWidth="1"/>
    <col min="1796" max="1796" width="6.5703125" style="205" customWidth="1"/>
    <col min="1797" max="1801" width="10" style="205" customWidth="1"/>
    <col min="1802" max="1802" width="10.85546875" style="205" customWidth="1"/>
    <col min="1803" max="2048" width="9.140625" style="205" customWidth="1"/>
    <col min="2049" max="2049" width="10.42578125" style="205" customWidth="1"/>
    <col min="2050" max="2051" width="11" style="205" customWidth="1"/>
    <col min="2052" max="2052" width="6.5703125" style="205" customWidth="1"/>
    <col min="2053" max="2057" width="10" style="205" customWidth="1"/>
    <col min="2058" max="2058" width="10.85546875" style="205" customWidth="1"/>
    <col min="2059" max="2304" width="9.140625" style="205" customWidth="1"/>
    <col min="2305" max="2305" width="10.42578125" style="205" customWidth="1"/>
    <col min="2306" max="2307" width="11" style="205" customWidth="1"/>
    <col min="2308" max="2308" width="6.5703125" style="205" customWidth="1"/>
    <col min="2309" max="2313" width="10" style="205" customWidth="1"/>
    <col min="2314" max="2314" width="10.85546875" style="205" customWidth="1"/>
    <col min="2315" max="2560" width="9.140625" style="205" customWidth="1"/>
    <col min="2561" max="2561" width="10.42578125" style="205" customWidth="1"/>
    <col min="2562" max="2563" width="11" style="205" customWidth="1"/>
    <col min="2564" max="2564" width="6.5703125" style="205" customWidth="1"/>
    <col min="2565" max="2569" width="10" style="205" customWidth="1"/>
    <col min="2570" max="2570" width="10.85546875" style="205" customWidth="1"/>
    <col min="2571" max="2816" width="9.140625" style="205" customWidth="1"/>
    <col min="2817" max="2817" width="10.42578125" style="205" customWidth="1"/>
    <col min="2818" max="2819" width="11" style="205" customWidth="1"/>
    <col min="2820" max="2820" width="6.5703125" style="205" customWidth="1"/>
    <col min="2821" max="2825" width="10" style="205" customWidth="1"/>
    <col min="2826" max="2826" width="10.85546875" style="205" customWidth="1"/>
    <col min="2827" max="3072" width="9.140625" style="205" customWidth="1"/>
    <col min="3073" max="3073" width="10.42578125" style="205" customWidth="1"/>
    <col min="3074" max="3075" width="11" style="205" customWidth="1"/>
    <col min="3076" max="3076" width="6.5703125" style="205" customWidth="1"/>
    <col min="3077" max="3081" width="10" style="205" customWidth="1"/>
    <col min="3082" max="3082" width="10.85546875" style="205" customWidth="1"/>
    <col min="3083" max="3328" width="9.140625" style="205" customWidth="1"/>
    <col min="3329" max="3329" width="10.42578125" style="205" customWidth="1"/>
    <col min="3330" max="3331" width="11" style="205" customWidth="1"/>
    <col min="3332" max="3332" width="6.5703125" style="205" customWidth="1"/>
    <col min="3333" max="3337" width="10" style="205" customWidth="1"/>
    <col min="3338" max="3338" width="10.85546875" style="205" customWidth="1"/>
    <col min="3339" max="3584" width="9.140625" style="205" customWidth="1"/>
    <col min="3585" max="3585" width="10.42578125" style="205" customWidth="1"/>
    <col min="3586" max="3587" width="11" style="205" customWidth="1"/>
    <col min="3588" max="3588" width="6.5703125" style="205" customWidth="1"/>
    <col min="3589" max="3593" width="10" style="205" customWidth="1"/>
    <col min="3594" max="3594" width="10.85546875" style="205" customWidth="1"/>
    <col min="3595" max="3840" width="9.140625" style="205" customWidth="1"/>
    <col min="3841" max="3841" width="10.42578125" style="205" customWidth="1"/>
    <col min="3842" max="3843" width="11" style="205" customWidth="1"/>
    <col min="3844" max="3844" width="6.5703125" style="205" customWidth="1"/>
    <col min="3845" max="3849" width="10" style="205" customWidth="1"/>
    <col min="3850" max="3850" width="10.85546875" style="205" customWidth="1"/>
    <col min="3851" max="4096" width="9.140625" style="205" customWidth="1"/>
    <col min="4097" max="4097" width="10.42578125" style="205" customWidth="1"/>
    <col min="4098" max="4099" width="11" style="205" customWidth="1"/>
    <col min="4100" max="4100" width="6.5703125" style="205" customWidth="1"/>
    <col min="4101" max="4105" width="10" style="205" customWidth="1"/>
    <col min="4106" max="4106" width="10.85546875" style="205" customWidth="1"/>
    <col min="4107" max="4352" width="9.140625" style="205" customWidth="1"/>
    <col min="4353" max="4353" width="10.42578125" style="205" customWidth="1"/>
    <col min="4354" max="4355" width="11" style="205" customWidth="1"/>
    <col min="4356" max="4356" width="6.5703125" style="205" customWidth="1"/>
    <col min="4357" max="4361" width="10" style="205" customWidth="1"/>
    <col min="4362" max="4362" width="10.85546875" style="205" customWidth="1"/>
    <col min="4363" max="4608" width="9.140625" style="205" customWidth="1"/>
    <col min="4609" max="4609" width="10.42578125" style="205" customWidth="1"/>
    <col min="4610" max="4611" width="11" style="205" customWidth="1"/>
    <col min="4612" max="4612" width="6.5703125" style="205" customWidth="1"/>
    <col min="4613" max="4617" width="10" style="205" customWidth="1"/>
    <col min="4618" max="4618" width="10.85546875" style="205" customWidth="1"/>
    <col min="4619" max="4864" width="9.140625" style="205" customWidth="1"/>
    <col min="4865" max="4865" width="10.42578125" style="205" customWidth="1"/>
    <col min="4866" max="4867" width="11" style="205" customWidth="1"/>
    <col min="4868" max="4868" width="6.5703125" style="205" customWidth="1"/>
    <col min="4869" max="4873" width="10" style="205" customWidth="1"/>
    <col min="4874" max="4874" width="10.85546875" style="205" customWidth="1"/>
    <col min="4875" max="5120" width="9.140625" style="205" customWidth="1"/>
    <col min="5121" max="5121" width="10.42578125" style="205" customWidth="1"/>
    <col min="5122" max="5123" width="11" style="205" customWidth="1"/>
    <col min="5124" max="5124" width="6.5703125" style="205" customWidth="1"/>
    <col min="5125" max="5129" width="10" style="205" customWidth="1"/>
    <col min="5130" max="5130" width="10.85546875" style="205" customWidth="1"/>
    <col min="5131" max="5376" width="9.140625" style="205" customWidth="1"/>
    <col min="5377" max="5377" width="10.42578125" style="205" customWidth="1"/>
    <col min="5378" max="5379" width="11" style="205" customWidth="1"/>
    <col min="5380" max="5380" width="6.5703125" style="205" customWidth="1"/>
    <col min="5381" max="5385" width="10" style="205" customWidth="1"/>
    <col min="5386" max="5386" width="10.85546875" style="205" customWidth="1"/>
    <col min="5387" max="5632" width="9.140625" style="205" customWidth="1"/>
    <col min="5633" max="5633" width="10.42578125" style="205" customWidth="1"/>
    <col min="5634" max="5635" width="11" style="205" customWidth="1"/>
    <col min="5636" max="5636" width="6.5703125" style="205" customWidth="1"/>
    <col min="5637" max="5641" width="10" style="205" customWidth="1"/>
    <col min="5642" max="5642" width="10.85546875" style="205" customWidth="1"/>
    <col min="5643" max="5888" width="9.140625" style="205" customWidth="1"/>
    <col min="5889" max="5889" width="10.42578125" style="205" customWidth="1"/>
    <col min="5890" max="5891" width="11" style="205" customWidth="1"/>
    <col min="5892" max="5892" width="6.5703125" style="205" customWidth="1"/>
    <col min="5893" max="5897" width="10" style="205" customWidth="1"/>
    <col min="5898" max="5898" width="10.85546875" style="205" customWidth="1"/>
    <col min="5899" max="6144" width="9.140625" style="205" customWidth="1"/>
    <col min="6145" max="6145" width="10.42578125" style="205" customWidth="1"/>
    <col min="6146" max="6147" width="11" style="205" customWidth="1"/>
    <col min="6148" max="6148" width="6.5703125" style="205" customWidth="1"/>
    <col min="6149" max="6153" width="10" style="205" customWidth="1"/>
    <col min="6154" max="6154" width="10.85546875" style="205" customWidth="1"/>
    <col min="6155" max="6400" width="9.140625" style="205" customWidth="1"/>
    <col min="6401" max="6401" width="10.42578125" style="205" customWidth="1"/>
    <col min="6402" max="6403" width="11" style="205" customWidth="1"/>
    <col min="6404" max="6404" width="6.5703125" style="205" customWidth="1"/>
    <col min="6405" max="6409" width="10" style="205" customWidth="1"/>
    <col min="6410" max="6410" width="10.85546875" style="205" customWidth="1"/>
    <col min="6411" max="6656" width="9.140625" style="205" customWidth="1"/>
    <col min="6657" max="6657" width="10.42578125" style="205" customWidth="1"/>
    <col min="6658" max="6659" width="11" style="205" customWidth="1"/>
    <col min="6660" max="6660" width="6.5703125" style="205" customWidth="1"/>
    <col min="6661" max="6665" width="10" style="205" customWidth="1"/>
    <col min="6666" max="6666" width="10.85546875" style="205" customWidth="1"/>
    <col min="6667" max="6912" width="9.140625" style="205" customWidth="1"/>
    <col min="6913" max="6913" width="10.42578125" style="205" customWidth="1"/>
    <col min="6914" max="6915" width="11" style="205" customWidth="1"/>
    <col min="6916" max="6916" width="6.5703125" style="205" customWidth="1"/>
    <col min="6917" max="6921" width="10" style="205" customWidth="1"/>
    <col min="6922" max="6922" width="10.85546875" style="205" customWidth="1"/>
    <col min="6923" max="7168" width="9.140625" style="205" customWidth="1"/>
    <col min="7169" max="7169" width="10.42578125" style="205" customWidth="1"/>
    <col min="7170" max="7171" width="11" style="205" customWidth="1"/>
    <col min="7172" max="7172" width="6.5703125" style="205" customWidth="1"/>
    <col min="7173" max="7177" width="10" style="205" customWidth="1"/>
    <col min="7178" max="7178" width="10.85546875" style="205" customWidth="1"/>
    <col min="7179" max="7424" width="9.140625" style="205" customWidth="1"/>
    <col min="7425" max="7425" width="10.42578125" style="205" customWidth="1"/>
    <col min="7426" max="7427" width="11" style="205" customWidth="1"/>
    <col min="7428" max="7428" width="6.5703125" style="205" customWidth="1"/>
    <col min="7429" max="7433" width="10" style="205" customWidth="1"/>
    <col min="7434" max="7434" width="10.85546875" style="205" customWidth="1"/>
    <col min="7435" max="7680" width="9.140625" style="205" customWidth="1"/>
    <col min="7681" max="7681" width="10.42578125" style="205" customWidth="1"/>
    <col min="7682" max="7683" width="11" style="205" customWidth="1"/>
    <col min="7684" max="7684" width="6.5703125" style="205" customWidth="1"/>
    <col min="7685" max="7689" width="10" style="205" customWidth="1"/>
    <col min="7690" max="7690" width="10.85546875" style="205" customWidth="1"/>
    <col min="7691" max="7936" width="9.140625" style="205" customWidth="1"/>
    <col min="7937" max="7937" width="10.42578125" style="205" customWidth="1"/>
    <col min="7938" max="7939" width="11" style="205" customWidth="1"/>
    <col min="7940" max="7940" width="6.5703125" style="205" customWidth="1"/>
    <col min="7941" max="7945" width="10" style="205" customWidth="1"/>
    <col min="7946" max="7946" width="10.85546875" style="205" customWidth="1"/>
    <col min="7947" max="8192" width="9.140625" style="205" customWidth="1"/>
    <col min="8193" max="8193" width="10.42578125" style="205" customWidth="1"/>
    <col min="8194" max="8195" width="11" style="205" customWidth="1"/>
    <col min="8196" max="8196" width="6.5703125" style="205" customWidth="1"/>
    <col min="8197" max="8201" width="10" style="205" customWidth="1"/>
    <col min="8202" max="8202" width="10.85546875" style="205" customWidth="1"/>
    <col min="8203" max="8448" width="9.140625" style="205" customWidth="1"/>
    <col min="8449" max="8449" width="10.42578125" style="205" customWidth="1"/>
    <col min="8450" max="8451" width="11" style="205" customWidth="1"/>
    <col min="8452" max="8452" width="6.5703125" style="205" customWidth="1"/>
    <col min="8453" max="8457" width="10" style="205" customWidth="1"/>
    <col min="8458" max="8458" width="10.85546875" style="205" customWidth="1"/>
    <col min="8459" max="8704" width="9.140625" style="205" customWidth="1"/>
    <col min="8705" max="8705" width="10.42578125" style="205" customWidth="1"/>
    <col min="8706" max="8707" width="11" style="205" customWidth="1"/>
    <col min="8708" max="8708" width="6.5703125" style="205" customWidth="1"/>
    <col min="8709" max="8713" width="10" style="205" customWidth="1"/>
    <col min="8714" max="8714" width="10.85546875" style="205" customWidth="1"/>
    <col min="8715" max="8960" width="9.140625" style="205" customWidth="1"/>
    <col min="8961" max="8961" width="10.42578125" style="205" customWidth="1"/>
    <col min="8962" max="8963" width="11" style="205" customWidth="1"/>
    <col min="8964" max="8964" width="6.5703125" style="205" customWidth="1"/>
    <col min="8965" max="8969" width="10" style="205" customWidth="1"/>
    <col min="8970" max="8970" width="10.85546875" style="205" customWidth="1"/>
    <col min="8971" max="9216" width="9.140625" style="205" customWidth="1"/>
    <col min="9217" max="9217" width="10.42578125" style="205" customWidth="1"/>
    <col min="9218" max="9219" width="11" style="205" customWidth="1"/>
    <col min="9220" max="9220" width="6.5703125" style="205" customWidth="1"/>
    <col min="9221" max="9225" width="10" style="205" customWidth="1"/>
    <col min="9226" max="9226" width="10.85546875" style="205" customWidth="1"/>
    <col min="9227" max="9472" width="9.140625" style="205" customWidth="1"/>
    <col min="9473" max="9473" width="10.42578125" style="205" customWidth="1"/>
    <col min="9474" max="9475" width="11" style="205" customWidth="1"/>
    <col min="9476" max="9476" width="6.5703125" style="205" customWidth="1"/>
    <col min="9477" max="9481" width="10" style="205" customWidth="1"/>
    <col min="9482" max="9482" width="10.85546875" style="205" customWidth="1"/>
    <col min="9483" max="9728" width="9.140625" style="205" customWidth="1"/>
    <col min="9729" max="9729" width="10.42578125" style="205" customWidth="1"/>
    <col min="9730" max="9731" width="11" style="205" customWidth="1"/>
    <col min="9732" max="9732" width="6.5703125" style="205" customWidth="1"/>
    <col min="9733" max="9737" width="10" style="205" customWidth="1"/>
    <col min="9738" max="9738" width="10.85546875" style="205" customWidth="1"/>
    <col min="9739" max="9984" width="9.140625" style="205" customWidth="1"/>
    <col min="9985" max="9985" width="10.42578125" style="205" customWidth="1"/>
    <col min="9986" max="9987" width="11" style="205" customWidth="1"/>
    <col min="9988" max="9988" width="6.5703125" style="205" customWidth="1"/>
    <col min="9989" max="9993" width="10" style="205" customWidth="1"/>
    <col min="9994" max="9994" width="10.85546875" style="205" customWidth="1"/>
    <col min="9995" max="10240" width="9.140625" style="205" customWidth="1"/>
    <col min="10241" max="10241" width="10.42578125" style="205" customWidth="1"/>
    <col min="10242" max="10243" width="11" style="205" customWidth="1"/>
    <col min="10244" max="10244" width="6.5703125" style="205" customWidth="1"/>
    <col min="10245" max="10249" width="10" style="205" customWidth="1"/>
    <col min="10250" max="10250" width="10.85546875" style="205" customWidth="1"/>
    <col min="10251" max="10496" width="9.140625" style="205" customWidth="1"/>
    <col min="10497" max="10497" width="10.42578125" style="205" customWidth="1"/>
    <col min="10498" max="10499" width="11" style="205" customWidth="1"/>
    <col min="10500" max="10500" width="6.5703125" style="205" customWidth="1"/>
    <col min="10501" max="10505" width="10" style="205" customWidth="1"/>
    <col min="10506" max="10506" width="10.85546875" style="205" customWidth="1"/>
    <col min="10507" max="10752" width="9.140625" style="205" customWidth="1"/>
    <col min="10753" max="10753" width="10.42578125" style="205" customWidth="1"/>
    <col min="10754" max="10755" width="11" style="205" customWidth="1"/>
    <col min="10756" max="10756" width="6.5703125" style="205" customWidth="1"/>
    <col min="10757" max="10761" width="10" style="205" customWidth="1"/>
    <col min="10762" max="10762" width="10.85546875" style="205" customWidth="1"/>
    <col min="10763" max="11008" width="9.140625" style="205" customWidth="1"/>
    <col min="11009" max="11009" width="10.42578125" style="205" customWidth="1"/>
    <col min="11010" max="11011" width="11" style="205" customWidth="1"/>
    <col min="11012" max="11012" width="6.5703125" style="205" customWidth="1"/>
    <col min="11013" max="11017" width="10" style="205" customWidth="1"/>
    <col min="11018" max="11018" width="10.85546875" style="205" customWidth="1"/>
    <col min="11019" max="11264" width="9.140625" style="205" customWidth="1"/>
    <col min="11265" max="11265" width="10.42578125" style="205" customWidth="1"/>
    <col min="11266" max="11267" width="11" style="205" customWidth="1"/>
    <col min="11268" max="11268" width="6.5703125" style="205" customWidth="1"/>
    <col min="11269" max="11273" width="10" style="205" customWidth="1"/>
    <col min="11274" max="11274" width="10.85546875" style="205" customWidth="1"/>
    <col min="11275" max="11520" width="9.140625" style="205" customWidth="1"/>
    <col min="11521" max="11521" width="10.42578125" style="205" customWidth="1"/>
    <col min="11522" max="11523" width="11" style="205" customWidth="1"/>
    <col min="11524" max="11524" width="6.5703125" style="205" customWidth="1"/>
    <col min="11525" max="11529" width="10" style="205" customWidth="1"/>
    <col min="11530" max="11530" width="10.85546875" style="205" customWidth="1"/>
    <col min="11531" max="11776" width="9.140625" style="205" customWidth="1"/>
    <col min="11777" max="11777" width="10.42578125" style="205" customWidth="1"/>
    <col min="11778" max="11779" width="11" style="205" customWidth="1"/>
    <col min="11780" max="11780" width="6.5703125" style="205" customWidth="1"/>
    <col min="11781" max="11785" width="10" style="205" customWidth="1"/>
    <col min="11786" max="11786" width="10.85546875" style="205" customWidth="1"/>
    <col min="11787" max="12032" width="9.140625" style="205" customWidth="1"/>
    <col min="12033" max="12033" width="10.42578125" style="205" customWidth="1"/>
    <col min="12034" max="12035" width="11" style="205" customWidth="1"/>
    <col min="12036" max="12036" width="6.5703125" style="205" customWidth="1"/>
    <col min="12037" max="12041" width="10" style="205" customWidth="1"/>
    <col min="12042" max="12042" width="10.85546875" style="205" customWidth="1"/>
    <col min="12043" max="12288" width="9.140625" style="205" customWidth="1"/>
    <col min="12289" max="12289" width="10.42578125" style="205" customWidth="1"/>
    <col min="12290" max="12291" width="11" style="205" customWidth="1"/>
    <col min="12292" max="12292" width="6.5703125" style="205" customWidth="1"/>
    <col min="12293" max="12297" width="10" style="205" customWidth="1"/>
    <col min="12298" max="12298" width="10.85546875" style="205" customWidth="1"/>
    <col min="12299" max="12544" width="9.140625" style="205" customWidth="1"/>
    <col min="12545" max="12545" width="10.42578125" style="205" customWidth="1"/>
    <col min="12546" max="12547" width="11" style="205" customWidth="1"/>
    <col min="12548" max="12548" width="6.5703125" style="205" customWidth="1"/>
    <col min="12549" max="12553" width="10" style="205" customWidth="1"/>
    <col min="12554" max="12554" width="10.85546875" style="205" customWidth="1"/>
    <col min="12555" max="12800" width="9.140625" style="205" customWidth="1"/>
    <col min="12801" max="12801" width="10.42578125" style="205" customWidth="1"/>
    <col min="12802" max="12803" width="11" style="205" customWidth="1"/>
    <col min="12804" max="12804" width="6.5703125" style="205" customWidth="1"/>
    <col min="12805" max="12809" width="10" style="205" customWidth="1"/>
    <col min="12810" max="12810" width="10.85546875" style="205" customWidth="1"/>
    <col min="12811" max="13056" width="9.140625" style="205" customWidth="1"/>
    <col min="13057" max="13057" width="10.42578125" style="205" customWidth="1"/>
    <col min="13058" max="13059" width="11" style="205" customWidth="1"/>
    <col min="13060" max="13060" width="6.5703125" style="205" customWidth="1"/>
    <col min="13061" max="13065" width="10" style="205" customWidth="1"/>
    <col min="13066" max="13066" width="10.85546875" style="205" customWidth="1"/>
    <col min="13067" max="13312" width="9.140625" style="205" customWidth="1"/>
    <col min="13313" max="13313" width="10.42578125" style="205" customWidth="1"/>
    <col min="13314" max="13315" width="11" style="205" customWidth="1"/>
    <col min="13316" max="13316" width="6.5703125" style="205" customWidth="1"/>
    <col min="13317" max="13321" width="10" style="205" customWidth="1"/>
    <col min="13322" max="13322" width="10.85546875" style="205" customWidth="1"/>
    <col min="13323" max="13568" width="9.140625" style="205" customWidth="1"/>
    <col min="13569" max="13569" width="10.42578125" style="205" customWidth="1"/>
    <col min="13570" max="13571" width="11" style="205" customWidth="1"/>
    <col min="13572" max="13572" width="6.5703125" style="205" customWidth="1"/>
    <col min="13573" max="13577" width="10" style="205" customWidth="1"/>
    <col min="13578" max="13578" width="10.85546875" style="205" customWidth="1"/>
    <col min="13579" max="13824" width="9.140625" style="205" customWidth="1"/>
    <col min="13825" max="13825" width="10.42578125" style="205" customWidth="1"/>
    <col min="13826" max="13827" width="11" style="205" customWidth="1"/>
    <col min="13828" max="13828" width="6.5703125" style="205" customWidth="1"/>
    <col min="13829" max="13833" width="10" style="205" customWidth="1"/>
    <col min="13834" max="13834" width="10.85546875" style="205" customWidth="1"/>
    <col min="13835" max="14080" width="9.140625" style="205" customWidth="1"/>
    <col min="14081" max="14081" width="10.42578125" style="205" customWidth="1"/>
    <col min="14082" max="14083" width="11" style="205" customWidth="1"/>
    <col min="14084" max="14084" width="6.5703125" style="205" customWidth="1"/>
    <col min="14085" max="14089" width="10" style="205" customWidth="1"/>
    <col min="14090" max="14090" width="10.85546875" style="205" customWidth="1"/>
    <col min="14091" max="14336" width="9.140625" style="205" customWidth="1"/>
    <col min="14337" max="14337" width="10.42578125" style="205" customWidth="1"/>
    <col min="14338" max="14339" width="11" style="205" customWidth="1"/>
    <col min="14340" max="14340" width="6.5703125" style="205" customWidth="1"/>
    <col min="14341" max="14345" width="10" style="205" customWidth="1"/>
    <col min="14346" max="14346" width="10.85546875" style="205" customWidth="1"/>
    <col min="14347" max="14592" width="9.140625" style="205" customWidth="1"/>
    <col min="14593" max="14593" width="10.42578125" style="205" customWidth="1"/>
    <col min="14594" max="14595" width="11" style="205" customWidth="1"/>
    <col min="14596" max="14596" width="6.5703125" style="205" customWidth="1"/>
    <col min="14597" max="14601" width="10" style="205" customWidth="1"/>
    <col min="14602" max="14602" width="10.85546875" style="205" customWidth="1"/>
    <col min="14603" max="14848" width="9.140625" style="205" customWidth="1"/>
    <col min="14849" max="14849" width="10.42578125" style="205" customWidth="1"/>
    <col min="14850" max="14851" width="11" style="205" customWidth="1"/>
    <col min="14852" max="14852" width="6.5703125" style="205" customWidth="1"/>
    <col min="14853" max="14857" width="10" style="205" customWidth="1"/>
    <col min="14858" max="14858" width="10.85546875" style="205" customWidth="1"/>
    <col min="14859" max="15104" width="9.140625" style="205" customWidth="1"/>
    <col min="15105" max="15105" width="10.42578125" style="205" customWidth="1"/>
    <col min="15106" max="15107" width="11" style="205" customWidth="1"/>
    <col min="15108" max="15108" width="6.5703125" style="205" customWidth="1"/>
    <col min="15109" max="15113" width="10" style="205" customWidth="1"/>
    <col min="15114" max="15114" width="10.85546875" style="205" customWidth="1"/>
    <col min="15115" max="15360" width="9.140625" style="205" customWidth="1"/>
    <col min="15361" max="15361" width="10.42578125" style="205" customWidth="1"/>
    <col min="15362" max="15363" width="11" style="205" customWidth="1"/>
    <col min="15364" max="15364" width="6.5703125" style="205" customWidth="1"/>
    <col min="15365" max="15369" width="10" style="205" customWidth="1"/>
    <col min="15370" max="15370" width="10.85546875" style="205" customWidth="1"/>
    <col min="15371" max="15616" width="9.140625" style="205" customWidth="1"/>
    <col min="15617" max="15617" width="10.42578125" style="205" customWidth="1"/>
    <col min="15618" max="15619" width="11" style="205" customWidth="1"/>
    <col min="15620" max="15620" width="6.5703125" style="205" customWidth="1"/>
    <col min="15621" max="15625" width="10" style="205" customWidth="1"/>
    <col min="15626" max="15626" width="10.85546875" style="205" customWidth="1"/>
    <col min="15627" max="15872" width="9.140625" style="205" customWidth="1"/>
    <col min="15873" max="15873" width="10.42578125" style="205" customWidth="1"/>
    <col min="15874" max="15875" width="11" style="205" customWidth="1"/>
    <col min="15876" max="15876" width="6.5703125" style="205" customWidth="1"/>
    <col min="15877" max="15881" width="10" style="205" customWidth="1"/>
    <col min="15882" max="15882" width="10.85546875" style="205" customWidth="1"/>
    <col min="15883" max="16128" width="9.140625" style="205" customWidth="1"/>
    <col min="16129" max="16129" width="10.42578125" style="205" customWidth="1"/>
    <col min="16130" max="16131" width="11" style="205" customWidth="1"/>
    <col min="16132" max="16132" width="6.5703125" style="205" customWidth="1"/>
    <col min="16133" max="16137" width="10" style="205" customWidth="1"/>
    <col min="16138" max="16138" width="10.85546875" style="205" customWidth="1"/>
    <col min="16139" max="16384" width="9.140625" style="205" customWidth="1"/>
  </cols>
  <sheetData>
    <row r="1" spans="1:10" ht="11.25" customHeight="1" x14ac:dyDescent="0.2">
      <c r="A1" s="313" t="s">
        <v>982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0" ht="15.75" customHeight="1" x14ac:dyDescent="0.2">
      <c r="A2" s="314"/>
      <c r="B2" s="314"/>
      <c r="C2" s="314"/>
      <c r="D2" s="314"/>
      <c r="E2" s="314"/>
      <c r="F2" s="314"/>
      <c r="G2" s="314"/>
      <c r="H2" s="314"/>
      <c r="I2" s="314"/>
      <c r="J2" s="314"/>
    </row>
    <row r="3" spans="1:10" ht="11.25" customHeight="1" x14ac:dyDescent="0.2">
      <c r="A3" s="314"/>
      <c r="B3" s="314"/>
      <c r="C3" s="314"/>
      <c r="D3" s="314"/>
      <c r="E3" s="314"/>
      <c r="F3" s="314"/>
      <c r="G3" s="314"/>
      <c r="H3" s="314"/>
      <c r="I3" s="314"/>
      <c r="J3" s="314"/>
    </row>
    <row r="4" spans="1:10" ht="19.5" customHeight="1" x14ac:dyDescent="0.2">
      <c r="A4" s="314"/>
      <c r="B4" s="314"/>
      <c r="C4" s="314"/>
      <c r="D4" s="314"/>
      <c r="E4" s="314"/>
      <c r="F4" s="314"/>
      <c r="G4" s="314"/>
      <c r="H4" s="314"/>
      <c r="I4" s="314"/>
      <c r="J4" s="314"/>
    </row>
    <row r="5" spans="1:10" ht="12" customHeight="1" x14ac:dyDescent="0.25">
      <c r="A5" s="335" t="s">
        <v>511</v>
      </c>
      <c r="B5" s="335"/>
      <c r="C5" s="335"/>
      <c r="D5" s="206" t="s">
        <v>512</v>
      </c>
      <c r="E5" s="207" t="s">
        <v>513</v>
      </c>
      <c r="F5" s="208"/>
      <c r="G5" s="208"/>
      <c r="H5" s="206" t="s">
        <v>514</v>
      </c>
      <c r="I5" s="336" t="s">
        <v>515</v>
      </c>
      <c r="J5" s="336"/>
    </row>
    <row r="6" spans="1:10" ht="11.25" customHeight="1" x14ac:dyDescent="0.25">
      <c r="A6" s="208"/>
      <c r="B6" s="208"/>
      <c r="C6" s="208"/>
      <c r="D6" s="206" t="s">
        <v>516</v>
      </c>
      <c r="E6" s="209" t="s">
        <v>517</v>
      </c>
      <c r="F6" s="208"/>
      <c r="G6" s="208"/>
      <c r="H6" s="206" t="s">
        <v>518</v>
      </c>
      <c r="I6" s="336" t="s">
        <v>845</v>
      </c>
      <c r="J6" s="336"/>
    </row>
    <row r="7" spans="1:10" ht="24.75" customHeight="1" x14ac:dyDescent="0.2">
      <c r="A7" s="329" t="s">
        <v>520</v>
      </c>
      <c r="B7" s="329" t="s">
        <v>2</v>
      </c>
      <c r="C7" s="329"/>
      <c r="D7" s="329" t="s">
        <v>521</v>
      </c>
      <c r="E7" s="333" t="s">
        <v>522</v>
      </c>
      <c r="F7" s="333"/>
      <c r="G7" s="333"/>
      <c r="H7" s="329" t="s">
        <v>523</v>
      </c>
      <c r="I7" s="329" t="s">
        <v>524</v>
      </c>
      <c r="J7" s="329" t="s">
        <v>525</v>
      </c>
    </row>
    <row r="8" spans="1:10" ht="24.75" customHeight="1" x14ac:dyDescent="0.2">
      <c r="A8" s="330"/>
      <c r="B8" s="331"/>
      <c r="C8" s="332"/>
      <c r="D8" s="330"/>
      <c r="E8" s="210" t="s">
        <v>526</v>
      </c>
      <c r="F8" s="210" t="s">
        <v>527</v>
      </c>
      <c r="G8" s="210" t="s">
        <v>528</v>
      </c>
      <c r="H8" s="330"/>
      <c r="I8" s="330"/>
      <c r="J8" s="330"/>
    </row>
    <row r="9" spans="1:10" ht="24.75" customHeight="1" x14ac:dyDescent="0.25">
      <c r="A9" s="328" t="s">
        <v>529</v>
      </c>
      <c r="B9" s="328"/>
      <c r="C9" s="328"/>
      <c r="D9" s="211"/>
      <c r="E9" s="211"/>
      <c r="F9" s="211"/>
      <c r="G9" s="211"/>
      <c r="H9" s="211"/>
      <c r="I9" s="211"/>
      <c r="J9" s="212"/>
    </row>
    <row r="10" spans="1:10" ht="24.75" customHeight="1" x14ac:dyDescent="0.25">
      <c r="A10" s="208"/>
      <c r="B10" s="327" t="s">
        <v>829</v>
      </c>
      <c r="C10" s="327"/>
      <c r="D10" s="213" t="s">
        <v>558</v>
      </c>
      <c r="E10" s="214"/>
      <c r="F10" s="214"/>
      <c r="G10" s="214"/>
      <c r="H10" s="214"/>
      <c r="I10" s="214"/>
      <c r="J10" s="214" t="s">
        <v>830</v>
      </c>
    </row>
    <row r="11" spans="1:10" ht="24.75" customHeight="1" x14ac:dyDescent="0.25">
      <c r="A11" s="208"/>
      <c r="B11" s="327" t="s">
        <v>533</v>
      </c>
      <c r="C11" s="327"/>
      <c r="D11" s="213" t="s">
        <v>534</v>
      </c>
      <c r="E11" s="214"/>
      <c r="F11" s="214" t="s">
        <v>535</v>
      </c>
      <c r="G11" s="214"/>
      <c r="H11" s="214" t="s">
        <v>536</v>
      </c>
      <c r="I11" s="214"/>
      <c r="J11" s="214" t="s">
        <v>537</v>
      </c>
    </row>
    <row r="12" spans="1:10" ht="24.75" customHeight="1" x14ac:dyDescent="0.25">
      <c r="A12" s="208"/>
      <c r="B12" s="327" t="s">
        <v>846</v>
      </c>
      <c r="C12" s="327"/>
      <c r="D12" s="213" t="s">
        <v>539</v>
      </c>
      <c r="E12" s="214" t="s">
        <v>578</v>
      </c>
      <c r="F12" s="214" t="s">
        <v>545</v>
      </c>
      <c r="G12" s="214" t="s">
        <v>567</v>
      </c>
      <c r="H12" s="214" t="s">
        <v>847</v>
      </c>
      <c r="I12" s="214" t="s">
        <v>517</v>
      </c>
      <c r="J12" s="214" t="s">
        <v>848</v>
      </c>
    </row>
    <row r="13" spans="1:10" ht="24.75" customHeight="1" x14ac:dyDescent="0.25">
      <c r="A13" s="208"/>
      <c r="B13" s="327" t="s">
        <v>543</v>
      </c>
      <c r="C13" s="327"/>
      <c r="D13" s="213" t="s">
        <v>581</v>
      </c>
      <c r="E13" s="214" t="s">
        <v>545</v>
      </c>
      <c r="F13" s="214" t="s">
        <v>534</v>
      </c>
      <c r="G13" s="214"/>
      <c r="H13" s="214" t="s">
        <v>651</v>
      </c>
      <c r="I13" s="214"/>
      <c r="J13" s="214" t="s">
        <v>547</v>
      </c>
    </row>
    <row r="14" spans="1:10" ht="24.75" customHeight="1" x14ac:dyDescent="0.2">
      <c r="A14" s="325" t="s">
        <v>548</v>
      </c>
      <c r="B14" s="325"/>
      <c r="C14" s="325"/>
      <c r="D14" s="325"/>
      <c r="E14" s="214" t="s">
        <v>597</v>
      </c>
      <c r="F14" s="214" t="s">
        <v>642</v>
      </c>
      <c r="G14" s="214" t="s">
        <v>567</v>
      </c>
      <c r="H14" s="214" t="s">
        <v>849</v>
      </c>
      <c r="I14" s="214" t="s">
        <v>517</v>
      </c>
      <c r="J14" s="214"/>
    </row>
    <row r="15" spans="1:10" ht="24.75" customHeight="1" x14ac:dyDescent="0.25">
      <c r="A15" s="328" t="s">
        <v>561</v>
      </c>
      <c r="B15" s="328"/>
      <c r="C15" s="328"/>
      <c r="D15" s="211"/>
      <c r="E15" s="211"/>
      <c r="F15" s="211"/>
      <c r="G15" s="211"/>
      <c r="H15" s="211"/>
      <c r="I15" s="211"/>
      <c r="J15" s="212"/>
    </row>
    <row r="16" spans="1:10" ht="24.75" customHeight="1" x14ac:dyDescent="0.25">
      <c r="A16" s="208"/>
      <c r="B16" s="327" t="s">
        <v>850</v>
      </c>
      <c r="C16" s="327"/>
      <c r="D16" s="213" t="s">
        <v>641</v>
      </c>
      <c r="E16" s="214" t="s">
        <v>578</v>
      </c>
      <c r="F16" s="214" t="s">
        <v>556</v>
      </c>
      <c r="G16" s="214" t="s">
        <v>803</v>
      </c>
      <c r="H16" s="214" t="s">
        <v>851</v>
      </c>
      <c r="I16" s="214" t="s">
        <v>819</v>
      </c>
      <c r="J16" s="214" t="s">
        <v>852</v>
      </c>
    </row>
    <row r="17" spans="1:10" ht="24.75" customHeight="1" x14ac:dyDescent="0.25">
      <c r="A17" s="208"/>
      <c r="B17" s="327" t="s">
        <v>569</v>
      </c>
      <c r="C17" s="327"/>
      <c r="D17" s="213" t="s">
        <v>554</v>
      </c>
      <c r="E17" s="214" t="s">
        <v>570</v>
      </c>
      <c r="F17" s="214" t="s">
        <v>570</v>
      </c>
      <c r="G17" s="214" t="s">
        <v>517</v>
      </c>
      <c r="H17" s="214" t="s">
        <v>571</v>
      </c>
      <c r="I17" s="214" t="s">
        <v>572</v>
      </c>
      <c r="J17" s="214" t="s">
        <v>573</v>
      </c>
    </row>
    <row r="18" spans="1:10" ht="24.75" customHeight="1" x14ac:dyDescent="0.25">
      <c r="A18" s="208"/>
      <c r="B18" s="327" t="s">
        <v>853</v>
      </c>
      <c r="C18" s="327"/>
      <c r="D18" s="213" t="s">
        <v>854</v>
      </c>
      <c r="E18" s="214" t="s">
        <v>634</v>
      </c>
      <c r="F18" s="214" t="s">
        <v>576</v>
      </c>
      <c r="G18" s="214" t="s">
        <v>660</v>
      </c>
      <c r="H18" s="214" t="s">
        <v>855</v>
      </c>
      <c r="I18" s="214" t="s">
        <v>608</v>
      </c>
      <c r="J18" s="214" t="s">
        <v>856</v>
      </c>
    </row>
    <row r="19" spans="1:10" ht="24.75" customHeight="1" x14ac:dyDescent="0.25">
      <c r="A19" s="208"/>
      <c r="B19" s="327" t="s">
        <v>857</v>
      </c>
      <c r="C19" s="327"/>
      <c r="D19" s="213" t="s">
        <v>539</v>
      </c>
      <c r="E19" s="214" t="s">
        <v>517</v>
      </c>
      <c r="F19" s="214"/>
      <c r="G19" s="214" t="s">
        <v>550</v>
      </c>
      <c r="H19" s="214" t="s">
        <v>858</v>
      </c>
      <c r="I19" s="214" t="s">
        <v>545</v>
      </c>
      <c r="J19" s="214" t="s">
        <v>859</v>
      </c>
    </row>
    <row r="20" spans="1:10" ht="24.75" customHeight="1" x14ac:dyDescent="0.2">
      <c r="A20" s="325" t="s">
        <v>589</v>
      </c>
      <c r="B20" s="325"/>
      <c r="C20" s="325"/>
      <c r="D20" s="325"/>
      <c r="E20" s="214" t="s">
        <v>590</v>
      </c>
      <c r="F20" s="214" t="s">
        <v>709</v>
      </c>
      <c r="G20" s="214" t="s">
        <v>621</v>
      </c>
      <c r="H20" s="214" t="s">
        <v>860</v>
      </c>
      <c r="I20" s="214" t="s">
        <v>811</v>
      </c>
      <c r="J20" s="214"/>
    </row>
    <row r="21" spans="1:10" ht="24.75" customHeight="1" x14ac:dyDescent="0.25">
      <c r="A21" s="328" t="s">
        <v>594</v>
      </c>
      <c r="B21" s="328"/>
      <c r="C21" s="328"/>
      <c r="D21" s="211"/>
      <c r="E21" s="211"/>
      <c r="F21" s="211"/>
      <c r="G21" s="211"/>
      <c r="H21" s="211"/>
      <c r="I21" s="211"/>
      <c r="J21" s="212"/>
    </row>
    <row r="22" spans="1:10" ht="24.75" customHeight="1" x14ac:dyDescent="0.25">
      <c r="A22" s="208"/>
      <c r="B22" s="327" t="s">
        <v>861</v>
      </c>
      <c r="C22" s="327"/>
      <c r="D22" s="213" t="s">
        <v>554</v>
      </c>
      <c r="E22" s="214"/>
      <c r="F22" s="214"/>
      <c r="G22" s="214"/>
      <c r="H22" s="214"/>
      <c r="I22" s="214"/>
      <c r="J22" s="214"/>
    </row>
    <row r="23" spans="1:10" ht="24.75" customHeight="1" x14ac:dyDescent="0.2">
      <c r="A23" s="325" t="s">
        <v>600</v>
      </c>
      <c r="B23" s="325"/>
      <c r="C23" s="325"/>
      <c r="D23" s="325"/>
      <c r="E23" s="214"/>
      <c r="F23" s="214"/>
      <c r="G23" s="214"/>
      <c r="H23" s="214"/>
      <c r="I23" s="214"/>
      <c r="J23" s="214"/>
    </row>
    <row r="24" spans="1:10" ht="24.75" customHeight="1" x14ac:dyDescent="0.25">
      <c r="A24" s="328" t="s">
        <v>601</v>
      </c>
      <c r="B24" s="328"/>
      <c r="C24" s="328"/>
      <c r="D24" s="211"/>
      <c r="E24" s="211"/>
      <c r="F24" s="211"/>
      <c r="G24" s="211"/>
      <c r="H24" s="211"/>
      <c r="I24" s="211"/>
      <c r="J24" s="212"/>
    </row>
    <row r="25" spans="1:10" ht="24.75" customHeight="1" x14ac:dyDescent="0.25">
      <c r="A25" s="208"/>
      <c r="B25" s="327" t="s">
        <v>602</v>
      </c>
      <c r="C25" s="327"/>
      <c r="D25" s="213" t="s">
        <v>554</v>
      </c>
      <c r="E25" s="214" t="s">
        <v>534</v>
      </c>
      <c r="F25" s="214" t="s">
        <v>556</v>
      </c>
      <c r="G25" s="214" t="s">
        <v>603</v>
      </c>
      <c r="H25" s="214" t="s">
        <v>604</v>
      </c>
      <c r="I25" s="214"/>
      <c r="J25" s="214" t="s">
        <v>605</v>
      </c>
    </row>
    <row r="26" spans="1:10" ht="24.75" customHeight="1" x14ac:dyDescent="0.25">
      <c r="A26" s="208"/>
      <c r="B26" s="327" t="s">
        <v>862</v>
      </c>
      <c r="C26" s="327"/>
      <c r="D26" s="213" t="s">
        <v>708</v>
      </c>
      <c r="E26" s="214" t="s">
        <v>603</v>
      </c>
      <c r="F26" s="214" t="s">
        <v>608</v>
      </c>
      <c r="G26" s="214" t="s">
        <v>550</v>
      </c>
      <c r="H26" s="214" t="s">
        <v>863</v>
      </c>
      <c r="I26" s="214" t="s">
        <v>864</v>
      </c>
      <c r="J26" s="214" t="s">
        <v>865</v>
      </c>
    </row>
    <row r="27" spans="1:10" ht="24.75" customHeight="1" x14ac:dyDescent="0.25">
      <c r="A27" s="208"/>
      <c r="B27" s="327" t="s">
        <v>829</v>
      </c>
      <c r="C27" s="327"/>
      <c r="D27" s="213" t="s">
        <v>558</v>
      </c>
      <c r="E27" s="214"/>
      <c r="F27" s="214"/>
      <c r="G27" s="214"/>
      <c r="H27" s="214"/>
      <c r="I27" s="214"/>
      <c r="J27" s="214" t="s">
        <v>830</v>
      </c>
    </row>
    <row r="28" spans="1:10" ht="24.75" customHeight="1" x14ac:dyDescent="0.2">
      <c r="A28" s="325" t="s">
        <v>612</v>
      </c>
      <c r="B28" s="325"/>
      <c r="C28" s="325"/>
      <c r="D28" s="325"/>
      <c r="E28" s="214" t="s">
        <v>549</v>
      </c>
      <c r="F28" s="214" t="s">
        <v>699</v>
      </c>
      <c r="G28" s="214" t="s">
        <v>820</v>
      </c>
      <c r="H28" s="214" t="s">
        <v>866</v>
      </c>
      <c r="I28" s="214" t="s">
        <v>864</v>
      </c>
      <c r="J28" s="214"/>
    </row>
    <row r="29" spans="1:10" ht="24.75" customHeight="1" x14ac:dyDescent="0.25">
      <c r="A29" s="328" t="s">
        <v>615</v>
      </c>
      <c r="B29" s="328"/>
      <c r="C29" s="328"/>
      <c r="D29" s="211"/>
      <c r="E29" s="211"/>
      <c r="F29" s="211"/>
      <c r="G29" s="211"/>
      <c r="H29" s="211"/>
      <c r="I29" s="211"/>
      <c r="J29" s="212"/>
    </row>
    <row r="30" spans="1:10" ht="24.75" customHeight="1" x14ac:dyDescent="0.25">
      <c r="A30" s="208"/>
      <c r="B30" s="327" t="s">
        <v>509</v>
      </c>
      <c r="C30" s="327"/>
      <c r="D30" s="213" t="s">
        <v>802</v>
      </c>
      <c r="E30" s="214"/>
      <c r="F30" s="214"/>
      <c r="G30" s="214"/>
      <c r="H30" s="214"/>
      <c r="I30" s="214"/>
      <c r="J30" s="214"/>
    </row>
    <row r="31" spans="1:10" ht="24.75" customHeight="1" x14ac:dyDescent="0.2">
      <c r="A31" s="325" t="s">
        <v>617</v>
      </c>
      <c r="B31" s="325"/>
      <c r="C31" s="325"/>
      <c r="D31" s="325"/>
      <c r="E31" s="214"/>
      <c r="F31" s="214"/>
      <c r="G31" s="214"/>
      <c r="H31" s="214"/>
      <c r="I31" s="214"/>
      <c r="J31" s="214"/>
    </row>
    <row r="32" spans="1:10" ht="24.75" customHeight="1" x14ac:dyDescent="0.2">
      <c r="A32" s="325" t="s">
        <v>618</v>
      </c>
      <c r="B32" s="325"/>
      <c r="C32" s="325"/>
      <c r="D32" s="325"/>
      <c r="E32" s="214" t="s">
        <v>867</v>
      </c>
      <c r="F32" s="214" t="s">
        <v>868</v>
      </c>
      <c r="G32" s="214" t="s">
        <v>737</v>
      </c>
      <c r="H32" s="214" t="s">
        <v>869</v>
      </c>
      <c r="I32" s="214" t="s">
        <v>721</v>
      </c>
      <c r="J32" s="214"/>
    </row>
    <row r="33" spans="1:10" ht="24.75" customHeight="1" x14ac:dyDescent="0.25">
      <c r="A33" s="215"/>
      <c r="B33" s="208"/>
      <c r="C33" s="208"/>
      <c r="D33" s="208"/>
      <c r="E33" s="334" t="s">
        <v>510</v>
      </c>
      <c r="F33" s="334"/>
      <c r="G33" s="334"/>
      <c r="H33" s="334"/>
      <c r="I33" s="334"/>
      <c r="J33" s="334"/>
    </row>
    <row r="34" spans="1:10" ht="24.75" customHeight="1" x14ac:dyDescent="0.25">
      <c r="A34" s="207" t="s">
        <v>624</v>
      </c>
      <c r="B34" s="208"/>
      <c r="C34" s="208"/>
      <c r="D34" s="208"/>
      <c r="E34" s="208"/>
      <c r="F34" s="208"/>
      <c r="G34" s="208"/>
      <c r="H34" s="208"/>
      <c r="I34" s="208"/>
      <c r="J34" s="208"/>
    </row>
    <row r="35" spans="1:10" ht="24.75" customHeight="1" x14ac:dyDescent="0.25">
      <c r="A35" s="335" t="s">
        <v>511</v>
      </c>
      <c r="B35" s="335"/>
      <c r="C35" s="335"/>
      <c r="D35" s="206" t="s">
        <v>512</v>
      </c>
      <c r="E35" s="207" t="s">
        <v>625</v>
      </c>
      <c r="F35" s="208"/>
      <c r="G35" s="208"/>
      <c r="H35" s="206" t="s">
        <v>514</v>
      </c>
      <c r="I35" s="336" t="s">
        <v>515</v>
      </c>
      <c r="J35" s="336"/>
    </row>
    <row r="36" spans="1:10" ht="24.75" customHeight="1" x14ac:dyDescent="0.25">
      <c r="A36" s="208"/>
      <c r="B36" s="208"/>
      <c r="C36" s="208"/>
      <c r="D36" s="206" t="s">
        <v>516</v>
      </c>
      <c r="E36" s="209" t="s">
        <v>517</v>
      </c>
      <c r="F36" s="208"/>
      <c r="G36" s="208"/>
      <c r="H36" s="206" t="s">
        <v>518</v>
      </c>
      <c r="I36" s="336" t="s">
        <v>845</v>
      </c>
      <c r="J36" s="336"/>
    </row>
    <row r="37" spans="1:10" ht="24.75" customHeight="1" x14ac:dyDescent="0.2">
      <c r="A37" s="329" t="s">
        <v>520</v>
      </c>
      <c r="B37" s="329" t="s">
        <v>2</v>
      </c>
      <c r="C37" s="329"/>
      <c r="D37" s="329" t="s">
        <v>521</v>
      </c>
      <c r="E37" s="333" t="s">
        <v>522</v>
      </c>
      <c r="F37" s="333"/>
      <c r="G37" s="333"/>
      <c r="H37" s="329" t="s">
        <v>523</v>
      </c>
      <c r="I37" s="329" t="s">
        <v>524</v>
      </c>
      <c r="J37" s="329" t="s">
        <v>525</v>
      </c>
    </row>
    <row r="38" spans="1:10" ht="24.75" customHeight="1" x14ac:dyDescent="0.2">
      <c r="A38" s="330"/>
      <c r="B38" s="331"/>
      <c r="C38" s="332"/>
      <c r="D38" s="330"/>
      <c r="E38" s="210" t="s">
        <v>526</v>
      </c>
      <c r="F38" s="210" t="s">
        <v>527</v>
      </c>
      <c r="G38" s="210" t="s">
        <v>528</v>
      </c>
      <c r="H38" s="330"/>
      <c r="I38" s="330"/>
      <c r="J38" s="330"/>
    </row>
    <row r="39" spans="1:10" ht="24.75" customHeight="1" x14ac:dyDescent="0.25">
      <c r="A39" s="328" t="s">
        <v>529</v>
      </c>
      <c r="B39" s="328"/>
      <c r="C39" s="328"/>
      <c r="D39" s="211"/>
      <c r="E39" s="211"/>
      <c r="F39" s="211"/>
      <c r="G39" s="211"/>
      <c r="H39" s="211"/>
      <c r="I39" s="211"/>
      <c r="J39" s="212"/>
    </row>
    <row r="40" spans="1:10" ht="24.75" customHeight="1" x14ac:dyDescent="0.25">
      <c r="A40" s="208"/>
      <c r="B40" s="327" t="s">
        <v>870</v>
      </c>
      <c r="C40" s="327"/>
      <c r="D40" s="213" t="s">
        <v>558</v>
      </c>
      <c r="E40" s="214"/>
      <c r="F40" s="214"/>
      <c r="G40" s="214" t="s">
        <v>517</v>
      </c>
      <c r="H40" s="214" t="s">
        <v>517</v>
      </c>
      <c r="I40" s="214"/>
      <c r="J40" s="214" t="s">
        <v>871</v>
      </c>
    </row>
    <row r="41" spans="1:10" ht="24.75" customHeight="1" x14ac:dyDescent="0.25">
      <c r="A41" s="208"/>
      <c r="B41" s="327" t="s">
        <v>533</v>
      </c>
      <c r="C41" s="327"/>
      <c r="D41" s="213" t="s">
        <v>534</v>
      </c>
      <c r="E41" s="214"/>
      <c r="F41" s="214" t="s">
        <v>535</v>
      </c>
      <c r="G41" s="214"/>
      <c r="H41" s="214" t="s">
        <v>536</v>
      </c>
      <c r="I41" s="214"/>
      <c r="J41" s="214" t="s">
        <v>537</v>
      </c>
    </row>
    <row r="42" spans="1:10" ht="24.75" customHeight="1" x14ac:dyDescent="0.25">
      <c r="A42" s="208"/>
      <c r="B42" s="327" t="s">
        <v>846</v>
      </c>
      <c r="C42" s="327"/>
      <c r="D42" s="213" t="s">
        <v>539</v>
      </c>
      <c r="E42" s="214" t="s">
        <v>578</v>
      </c>
      <c r="F42" s="214" t="s">
        <v>545</v>
      </c>
      <c r="G42" s="214" t="s">
        <v>567</v>
      </c>
      <c r="H42" s="214" t="s">
        <v>847</v>
      </c>
      <c r="I42" s="214" t="s">
        <v>517</v>
      </c>
      <c r="J42" s="214" t="s">
        <v>848</v>
      </c>
    </row>
    <row r="43" spans="1:10" ht="24.75" customHeight="1" x14ac:dyDescent="0.25">
      <c r="A43" s="208"/>
      <c r="B43" s="327" t="s">
        <v>629</v>
      </c>
      <c r="C43" s="327"/>
      <c r="D43" s="213" t="s">
        <v>630</v>
      </c>
      <c r="E43" s="214" t="s">
        <v>564</v>
      </c>
      <c r="F43" s="214" t="s">
        <v>535</v>
      </c>
      <c r="G43" s="214" t="s">
        <v>531</v>
      </c>
      <c r="H43" s="214" t="s">
        <v>631</v>
      </c>
      <c r="I43" s="214"/>
      <c r="J43" s="214" t="s">
        <v>632</v>
      </c>
    </row>
    <row r="44" spans="1:10" ht="24.75" customHeight="1" x14ac:dyDescent="0.2">
      <c r="A44" s="325" t="s">
        <v>548</v>
      </c>
      <c r="B44" s="325"/>
      <c r="C44" s="325"/>
      <c r="D44" s="325"/>
      <c r="E44" s="214" t="s">
        <v>549</v>
      </c>
      <c r="F44" s="214" t="s">
        <v>644</v>
      </c>
      <c r="G44" s="214" t="s">
        <v>745</v>
      </c>
      <c r="H44" s="214" t="s">
        <v>866</v>
      </c>
      <c r="I44" s="214" t="s">
        <v>517</v>
      </c>
      <c r="J44" s="214"/>
    </row>
    <row r="45" spans="1:10" ht="24.75" customHeight="1" x14ac:dyDescent="0.25">
      <c r="A45" s="328" t="s">
        <v>561</v>
      </c>
      <c r="B45" s="328"/>
      <c r="C45" s="328"/>
      <c r="D45" s="211"/>
      <c r="E45" s="211"/>
      <c r="F45" s="211"/>
      <c r="G45" s="211"/>
      <c r="H45" s="211"/>
      <c r="I45" s="211"/>
      <c r="J45" s="212"/>
    </row>
    <row r="46" spans="1:10" ht="24.75" customHeight="1" x14ac:dyDescent="0.25">
      <c r="A46" s="208"/>
      <c r="B46" s="327" t="s">
        <v>507</v>
      </c>
      <c r="C46" s="327"/>
      <c r="D46" s="213" t="s">
        <v>563</v>
      </c>
      <c r="E46" s="214" t="s">
        <v>556</v>
      </c>
      <c r="F46" s="214" t="s">
        <v>633</v>
      </c>
      <c r="G46" s="214" t="s">
        <v>775</v>
      </c>
      <c r="H46" s="214" t="s">
        <v>872</v>
      </c>
      <c r="I46" s="214" t="s">
        <v>558</v>
      </c>
      <c r="J46" s="214" t="s">
        <v>873</v>
      </c>
    </row>
    <row r="47" spans="1:10" ht="24.75" customHeight="1" x14ac:dyDescent="0.25">
      <c r="A47" s="208"/>
      <c r="B47" s="327" t="s">
        <v>874</v>
      </c>
      <c r="C47" s="327"/>
      <c r="D47" s="213" t="s">
        <v>585</v>
      </c>
      <c r="E47" s="214" t="s">
        <v>531</v>
      </c>
      <c r="F47" s="214" t="s">
        <v>535</v>
      </c>
      <c r="G47" s="214" t="s">
        <v>545</v>
      </c>
      <c r="H47" s="214" t="s">
        <v>508</v>
      </c>
      <c r="I47" s="214" t="s">
        <v>875</v>
      </c>
      <c r="J47" s="214" t="s">
        <v>876</v>
      </c>
    </row>
    <row r="48" spans="1:10" ht="24.75" customHeight="1" x14ac:dyDescent="0.25">
      <c r="A48" s="208"/>
      <c r="B48" s="327" t="s">
        <v>650</v>
      </c>
      <c r="C48" s="327"/>
      <c r="D48" s="213" t="s">
        <v>651</v>
      </c>
      <c r="E48" s="214" t="s">
        <v>570</v>
      </c>
      <c r="F48" s="214" t="s">
        <v>613</v>
      </c>
      <c r="G48" s="214" t="s">
        <v>564</v>
      </c>
      <c r="H48" s="214" t="s">
        <v>652</v>
      </c>
      <c r="I48" s="214" t="s">
        <v>556</v>
      </c>
      <c r="J48" s="214" t="s">
        <v>653</v>
      </c>
    </row>
    <row r="49" spans="1:10" ht="24.75" customHeight="1" x14ac:dyDescent="0.25">
      <c r="A49" s="208"/>
      <c r="B49" s="327" t="s">
        <v>877</v>
      </c>
      <c r="C49" s="327"/>
      <c r="D49" s="213" t="s">
        <v>802</v>
      </c>
      <c r="E49" s="214" t="s">
        <v>545</v>
      </c>
      <c r="F49" s="214" t="s">
        <v>564</v>
      </c>
      <c r="G49" s="214" t="s">
        <v>729</v>
      </c>
      <c r="H49" s="214" t="s">
        <v>878</v>
      </c>
      <c r="I49" s="214" t="s">
        <v>531</v>
      </c>
      <c r="J49" s="214" t="s">
        <v>879</v>
      </c>
    </row>
    <row r="50" spans="1:10" ht="24.75" customHeight="1" x14ac:dyDescent="0.25">
      <c r="A50" s="208"/>
      <c r="B50" s="327" t="s">
        <v>812</v>
      </c>
      <c r="C50" s="327"/>
      <c r="D50" s="213" t="s">
        <v>539</v>
      </c>
      <c r="E50" s="214" t="s">
        <v>517</v>
      </c>
      <c r="F50" s="214"/>
      <c r="G50" s="214" t="s">
        <v>581</v>
      </c>
      <c r="H50" s="214" t="s">
        <v>813</v>
      </c>
      <c r="I50" s="214"/>
      <c r="J50" s="214" t="s">
        <v>814</v>
      </c>
    </row>
    <row r="51" spans="1:10" ht="24.75" customHeight="1" x14ac:dyDescent="0.2">
      <c r="A51" s="325" t="s">
        <v>589</v>
      </c>
      <c r="B51" s="325"/>
      <c r="C51" s="325"/>
      <c r="D51" s="325"/>
      <c r="E51" s="214" t="s">
        <v>745</v>
      </c>
      <c r="F51" s="214" t="s">
        <v>709</v>
      </c>
      <c r="G51" s="214" t="s">
        <v>880</v>
      </c>
      <c r="H51" s="214" t="s">
        <v>881</v>
      </c>
      <c r="I51" s="214" t="s">
        <v>694</v>
      </c>
      <c r="J51" s="214"/>
    </row>
    <row r="52" spans="1:10" ht="24.75" customHeight="1" x14ac:dyDescent="0.25">
      <c r="A52" s="328" t="s">
        <v>594</v>
      </c>
      <c r="B52" s="328"/>
      <c r="C52" s="328"/>
      <c r="D52" s="211"/>
      <c r="E52" s="211"/>
      <c r="F52" s="211"/>
      <c r="G52" s="211"/>
      <c r="H52" s="211"/>
      <c r="I52" s="211"/>
      <c r="J52" s="212"/>
    </row>
    <row r="53" spans="1:10" ht="24.75" customHeight="1" x14ac:dyDescent="0.25">
      <c r="A53" s="208"/>
      <c r="B53" s="327" t="s">
        <v>882</v>
      </c>
      <c r="C53" s="327"/>
      <c r="D53" s="213" t="s">
        <v>539</v>
      </c>
      <c r="E53" s="214" t="s">
        <v>517</v>
      </c>
      <c r="F53" s="214" t="s">
        <v>517</v>
      </c>
      <c r="G53" s="214" t="s">
        <v>613</v>
      </c>
      <c r="H53" s="214" t="s">
        <v>713</v>
      </c>
      <c r="I53" s="214" t="s">
        <v>534</v>
      </c>
      <c r="J53" s="214" t="s">
        <v>883</v>
      </c>
    </row>
    <row r="54" spans="1:10" ht="24.75" customHeight="1" x14ac:dyDescent="0.2">
      <c r="A54" s="325" t="s">
        <v>600</v>
      </c>
      <c r="B54" s="325"/>
      <c r="C54" s="325"/>
      <c r="D54" s="325"/>
      <c r="E54" s="214" t="s">
        <v>517</v>
      </c>
      <c r="F54" s="214" t="s">
        <v>517</v>
      </c>
      <c r="G54" s="214" t="s">
        <v>613</v>
      </c>
      <c r="H54" s="214" t="s">
        <v>713</v>
      </c>
      <c r="I54" s="214" t="s">
        <v>534</v>
      </c>
      <c r="J54" s="214"/>
    </row>
    <row r="55" spans="1:10" ht="24.75" customHeight="1" x14ac:dyDescent="0.25">
      <c r="A55" s="328" t="s">
        <v>601</v>
      </c>
      <c r="B55" s="328"/>
      <c r="C55" s="328"/>
      <c r="D55" s="211"/>
      <c r="E55" s="211"/>
      <c r="F55" s="211"/>
      <c r="G55" s="211"/>
      <c r="H55" s="211"/>
      <c r="I55" s="211"/>
      <c r="J55" s="212"/>
    </row>
    <row r="56" spans="1:10" ht="24.75" customHeight="1" x14ac:dyDescent="0.25">
      <c r="A56" s="208"/>
      <c r="B56" s="327" t="s">
        <v>884</v>
      </c>
      <c r="C56" s="327"/>
      <c r="D56" s="213" t="s">
        <v>638</v>
      </c>
      <c r="E56" s="214" t="s">
        <v>570</v>
      </c>
      <c r="F56" s="214" t="s">
        <v>578</v>
      </c>
      <c r="G56" s="214" t="s">
        <v>517</v>
      </c>
      <c r="H56" s="214" t="s">
        <v>781</v>
      </c>
      <c r="I56" s="214" t="s">
        <v>531</v>
      </c>
      <c r="J56" s="214" t="s">
        <v>885</v>
      </c>
    </row>
    <row r="57" spans="1:10" ht="24.75" customHeight="1" x14ac:dyDescent="0.25">
      <c r="A57" s="208"/>
      <c r="B57" s="327" t="s">
        <v>886</v>
      </c>
      <c r="C57" s="327"/>
      <c r="D57" s="213" t="s">
        <v>802</v>
      </c>
      <c r="E57" s="214" t="s">
        <v>564</v>
      </c>
      <c r="F57" s="214" t="s">
        <v>558</v>
      </c>
      <c r="G57" s="214" t="s">
        <v>709</v>
      </c>
      <c r="H57" s="214" t="s">
        <v>887</v>
      </c>
      <c r="I57" s="214" t="s">
        <v>888</v>
      </c>
      <c r="J57" s="214" t="s">
        <v>889</v>
      </c>
    </row>
    <row r="58" spans="1:10" ht="24.75" customHeight="1" x14ac:dyDescent="0.25">
      <c r="A58" s="208"/>
      <c r="B58" s="327" t="s">
        <v>829</v>
      </c>
      <c r="C58" s="327"/>
      <c r="D58" s="213" t="s">
        <v>558</v>
      </c>
      <c r="E58" s="214"/>
      <c r="F58" s="214"/>
      <c r="G58" s="214"/>
      <c r="H58" s="214"/>
      <c r="I58" s="214"/>
      <c r="J58" s="214" t="s">
        <v>830</v>
      </c>
    </row>
    <row r="59" spans="1:10" ht="24.75" customHeight="1" x14ac:dyDescent="0.2">
      <c r="A59" s="325" t="s">
        <v>612</v>
      </c>
      <c r="B59" s="325"/>
      <c r="C59" s="325"/>
      <c r="D59" s="325"/>
      <c r="E59" s="214" t="s">
        <v>699</v>
      </c>
      <c r="F59" s="214" t="s">
        <v>613</v>
      </c>
      <c r="G59" s="214" t="s">
        <v>729</v>
      </c>
      <c r="H59" s="214" t="s">
        <v>890</v>
      </c>
      <c r="I59" s="214" t="s">
        <v>819</v>
      </c>
      <c r="J59" s="214"/>
    </row>
    <row r="60" spans="1:10" ht="24.75" customHeight="1" x14ac:dyDescent="0.25">
      <c r="A60" s="328" t="s">
        <v>615</v>
      </c>
      <c r="B60" s="328"/>
      <c r="C60" s="328"/>
      <c r="D60" s="211"/>
      <c r="E60" s="211"/>
      <c r="F60" s="211"/>
      <c r="G60" s="211"/>
      <c r="H60" s="211"/>
      <c r="I60" s="211"/>
      <c r="J60" s="212"/>
    </row>
    <row r="61" spans="1:10" ht="24.75" customHeight="1" x14ac:dyDescent="0.25">
      <c r="A61" s="208"/>
      <c r="B61" s="327" t="s">
        <v>509</v>
      </c>
      <c r="C61" s="327"/>
      <c r="D61" s="213" t="s">
        <v>539</v>
      </c>
      <c r="E61" s="214"/>
      <c r="F61" s="214"/>
      <c r="G61" s="214"/>
      <c r="H61" s="214"/>
      <c r="I61" s="214"/>
      <c r="J61" s="214"/>
    </row>
    <row r="62" spans="1:10" ht="24.75" customHeight="1" x14ac:dyDescent="0.2">
      <c r="A62" s="325" t="s">
        <v>617</v>
      </c>
      <c r="B62" s="325"/>
      <c r="C62" s="325"/>
      <c r="D62" s="325"/>
      <c r="E62" s="214"/>
      <c r="F62" s="214"/>
      <c r="G62" s="214"/>
      <c r="H62" s="214"/>
      <c r="I62" s="214"/>
      <c r="J62" s="214"/>
    </row>
    <row r="63" spans="1:10" ht="24.75" customHeight="1" x14ac:dyDescent="0.2">
      <c r="A63" s="325" t="s">
        <v>618</v>
      </c>
      <c r="B63" s="325"/>
      <c r="C63" s="325"/>
      <c r="D63" s="325"/>
      <c r="E63" s="214" t="s">
        <v>818</v>
      </c>
      <c r="F63" s="214" t="s">
        <v>631</v>
      </c>
      <c r="G63" s="214" t="s">
        <v>891</v>
      </c>
      <c r="H63" s="214" t="s">
        <v>892</v>
      </c>
      <c r="I63" s="214" t="s">
        <v>893</v>
      </c>
      <c r="J63" s="214"/>
    </row>
    <row r="64" spans="1:10" ht="24.75" customHeight="1" x14ac:dyDescent="0.25">
      <c r="A64" s="215"/>
      <c r="B64" s="208"/>
      <c r="C64" s="208"/>
      <c r="D64" s="208"/>
      <c r="E64" s="334" t="s">
        <v>510</v>
      </c>
      <c r="F64" s="334"/>
      <c r="G64" s="334"/>
      <c r="H64" s="334"/>
      <c r="I64" s="334"/>
      <c r="J64" s="334"/>
    </row>
    <row r="65" spans="1:10" ht="24.75" customHeight="1" x14ac:dyDescent="0.25">
      <c r="A65" s="207" t="s">
        <v>673</v>
      </c>
      <c r="B65" s="208"/>
      <c r="C65" s="208"/>
      <c r="D65" s="208"/>
      <c r="E65" s="208"/>
      <c r="F65" s="208"/>
      <c r="G65" s="208"/>
      <c r="H65" s="208"/>
      <c r="I65" s="208"/>
      <c r="J65" s="208"/>
    </row>
    <row r="66" spans="1:10" ht="24.75" customHeight="1" x14ac:dyDescent="0.25">
      <c r="A66" s="335" t="s">
        <v>511</v>
      </c>
      <c r="B66" s="335"/>
      <c r="C66" s="335"/>
      <c r="D66" s="206" t="s">
        <v>512</v>
      </c>
      <c r="E66" s="207" t="s">
        <v>674</v>
      </c>
      <c r="F66" s="208"/>
      <c r="G66" s="208"/>
      <c r="H66" s="206" t="s">
        <v>514</v>
      </c>
      <c r="I66" s="336" t="s">
        <v>515</v>
      </c>
      <c r="J66" s="336"/>
    </row>
    <row r="67" spans="1:10" ht="24.75" customHeight="1" x14ac:dyDescent="0.25">
      <c r="A67" s="208"/>
      <c r="B67" s="208"/>
      <c r="C67" s="208"/>
      <c r="D67" s="206" t="s">
        <v>516</v>
      </c>
      <c r="E67" s="209" t="s">
        <v>517</v>
      </c>
      <c r="F67" s="208"/>
      <c r="G67" s="208"/>
      <c r="H67" s="206" t="s">
        <v>518</v>
      </c>
      <c r="I67" s="336" t="s">
        <v>845</v>
      </c>
      <c r="J67" s="336"/>
    </row>
    <row r="68" spans="1:10" ht="24.75" customHeight="1" x14ac:dyDescent="0.2">
      <c r="A68" s="329" t="s">
        <v>520</v>
      </c>
      <c r="B68" s="329" t="s">
        <v>2</v>
      </c>
      <c r="C68" s="329"/>
      <c r="D68" s="329" t="s">
        <v>521</v>
      </c>
      <c r="E68" s="333" t="s">
        <v>522</v>
      </c>
      <c r="F68" s="333"/>
      <c r="G68" s="333"/>
      <c r="H68" s="329" t="s">
        <v>523</v>
      </c>
      <c r="I68" s="329" t="s">
        <v>524</v>
      </c>
      <c r="J68" s="329" t="s">
        <v>525</v>
      </c>
    </row>
    <row r="69" spans="1:10" ht="24.75" customHeight="1" x14ac:dyDescent="0.2">
      <c r="A69" s="330"/>
      <c r="B69" s="331"/>
      <c r="C69" s="332"/>
      <c r="D69" s="330"/>
      <c r="E69" s="210" t="s">
        <v>526</v>
      </c>
      <c r="F69" s="210" t="s">
        <v>527</v>
      </c>
      <c r="G69" s="210" t="s">
        <v>528</v>
      </c>
      <c r="H69" s="330"/>
      <c r="I69" s="330"/>
      <c r="J69" s="330"/>
    </row>
    <row r="70" spans="1:10" ht="24.75" customHeight="1" x14ac:dyDescent="0.25">
      <c r="A70" s="328" t="s">
        <v>529</v>
      </c>
      <c r="B70" s="328"/>
      <c r="C70" s="328"/>
      <c r="D70" s="211"/>
      <c r="E70" s="211"/>
      <c r="F70" s="211"/>
      <c r="G70" s="211"/>
      <c r="H70" s="211"/>
      <c r="I70" s="211"/>
      <c r="J70" s="212"/>
    </row>
    <row r="71" spans="1:10" ht="24.75" customHeight="1" x14ac:dyDescent="0.25">
      <c r="A71" s="208"/>
      <c r="B71" s="327" t="s">
        <v>829</v>
      </c>
      <c r="C71" s="327"/>
      <c r="D71" s="213" t="s">
        <v>558</v>
      </c>
      <c r="E71" s="214"/>
      <c r="F71" s="214"/>
      <c r="G71" s="214"/>
      <c r="H71" s="214"/>
      <c r="I71" s="214"/>
      <c r="J71" s="214" t="s">
        <v>830</v>
      </c>
    </row>
    <row r="72" spans="1:10" ht="24.75" customHeight="1" x14ac:dyDescent="0.25">
      <c r="A72" s="208"/>
      <c r="B72" s="327" t="s">
        <v>533</v>
      </c>
      <c r="C72" s="327"/>
      <c r="D72" s="213" t="s">
        <v>534</v>
      </c>
      <c r="E72" s="214"/>
      <c r="F72" s="214" t="s">
        <v>535</v>
      </c>
      <c r="G72" s="214"/>
      <c r="H72" s="214" t="s">
        <v>536</v>
      </c>
      <c r="I72" s="214"/>
      <c r="J72" s="214" t="s">
        <v>537</v>
      </c>
    </row>
    <row r="73" spans="1:10" ht="24.75" customHeight="1" x14ac:dyDescent="0.25">
      <c r="A73" s="208"/>
      <c r="B73" s="327" t="s">
        <v>894</v>
      </c>
      <c r="C73" s="327"/>
      <c r="D73" s="213" t="s">
        <v>539</v>
      </c>
      <c r="E73" s="214" t="s">
        <v>603</v>
      </c>
      <c r="F73" s="214" t="s">
        <v>564</v>
      </c>
      <c r="G73" s="214" t="s">
        <v>591</v>
      </c>
      <c r="H73" s="214" t="s">
        <v>571</v>
      </c>
      <c r="I73" s="214" t="s">
        <v>517</v>
      </c>
      <c r="J73" s="214" t="s">
        <v>895</v>
      </c>
    </row>
    <row r="74" spans="1:10" ht="24.75" customHeight="1" x14ac:dyDescent="0.25">
      <c r="A74" s="208"/>
      <c r="B74" s="327" t="s">
        <v>543</v>
      </c>
      <c r="C74" s="327"/>
      <c r="D74" s="213" t="s">
        <v>581</v>
      </c>
      <c r="E74" s="214" t="s">
        <v>545</v>
      </c>
      <c r="F74" s="214" t="s">
        <v>534</v>
      </c>
      <c r="G74" s="214"/>
      <c r="H74" s="214" t="s">
        <v>651</v>
      </c>
      <c r="I74" s="214"/>
      <c r="J74" s="214" t="s">
        <v>547</v>
      </c>
    </row>
    <row r="75" spans="1:10" ht="24.75" customHeight="1" x14ac:dyDescent="0.2">
      <c r="A75" s="325" t="s">
        <v>548</v>
      </c>
      <c r="B75" s="325"/>
      <c r="C75" s="325"/>
      <c r="D75" s="325"/>
      <c r="E75" s="214" t="s">
        <v>608</v>
      </c>
      <c r="F75" s="214" t="s">
        <v>634</v>
      </c>
      <c r="G75" s="214" t="s">
        <v>591</v>
      </c>
      <c r="H75" s="214" t="s">
        <v>896</v>
      </c>
      <c r="I75" s="214" t="s">
        <v>517</v>
      </c>
      <c r="J75" s="214"/>
    </row>
    <row r="76" spans="1:10" ht="24.75" customHeight="1" x14ac:dyDescent="0.25">
      <c r="A76" s="328" t="s">
        <v>561</v>
      </c>
      <c r="B76" s="328"/>
      <c r="C76" s="328"/>
      <c r="D76" s="211"/>
      <c r="E76" s="211"/>
      <c r="F76" s="211"/>
      <c r="G76" s="211"/>
      <c r="H76" s="211"/>
      <c r="I76" s="211"/>
      <c r="J76" s="212"/>
    </row>
    <row r="77" spans="1:10" ht="24.75" customHeight="1" x14ac:dyDescent="0.25">
      <c r="A77" s="208"/>
      <c r="B77" s="327" t="s">
        <v>897</v>
      </c>
      <c r="C77" s="327"/>
      <c r="D77" s="213" t="s">
        <v>651</v>
      </c>
      <c r="E77" s="214" t="s">
        <v>517</v>
      </c>
      <c r="F77" s="214" t="s">
        <v>578</v>
      </c>
      <c r="G77" s="214" t="s">
        <v>555</v>
      </c>
      <c r="H77" s="214" t="s">
        <v>554</v>
      </c>
      <c r="I77" s="214" t="s">
        <v>556</v>
      </c>
      <c r="J77" s="214" t="s">
        <v>898</v>
      </c>
    </row>
    <row r="78" spans="1:10" ht="24.75" customHeight="1" x14ac:dyDescent="0.25">
      <c r="A78" s="208"/>
      <c r="B78" s="327" t="s">
        <v>899</v>
      </c>
      <c r="C78" s="327"/>
      <c r="D78" s="213" t="s">
        <v>641</v>
      </c>
      <c r="E78" s="214" t="s">
        <v>558</v>
      </c>
      <c r="F78" s="214" t="s">
        <v>608</v>
      </c>
      <c r="G78" s="214" t="s">
        <v>633</v>
      </c>
      <c r="H78" s="214" t="s">
        <v>900</v>
      </c>
      <c r="I78" s="214"/>
      <c r="J78" s="214" t="s">
        <v>901</v>
      </c>
    </row>
    <row r="79" spans="1:10" ht="24.75" customHeight="1" x14ac:dyDescent="0.25">
      <c r="A79" s="208"/>
      <c r="B79" s="327" t="s">
        <v>884</v>
      </c>
      <c r="C79" s="327"/>
      <c r="D79" s="213" t="s">
        <v>638</v>
      </c>
      <c r="E79" s="214" t="s">
        <v>570</v>
      </c>
      <c r="F79" s="214" t="s">
        <v>578</v>
      </c>
      <c r="G79" s="214" t="s">
        <v>517</v>
      </c>
      <c r="H79" s="214" t="s">
        <v>781</v>
      </c>
      <c r="I79" s="214" t="s">
        <v>531</v>
      </c>
      <c r="J79" s="214" t="s">
        <v>885</v>
      </c>
    </row>
    <row r="80" spans="1:10" ht="24.75" customHeight="1" x14ac:dyDescent="0.25">
      <c r="A80" s="208"/>
      <c r="B80" s="327" t="s">
        <v>654</v>
      </c>
      <c r="C80" s="327"/>
      <c r="D80" s="213" t="s">
        <v>604</v>
      </c>
      <c r="E80" s="214" t="s">
        <v>578</v>
      </c>
      <c r="F80" s="214" t="s">
        <v>534</v>
      </c>
      <c r="G80" s="214" t="s">
        <v>655</v>
      </c>
      <c r="H80" s="214" t="s">
        <v>656</v>
      </c>
      <c r="I80" s="214"/>
      <c r="J80" s="214" t="s">
        <v>657</v>
      </c>
    </row>
    <row r="81" spans="1:10" ht="24.75" customHeight="1" x14ac:dyDescent="0.25">
      <c r="A81" s="208"/>
      <c r="B81" s="327" t="s">
        <v>812</v>
      </c>
      <c r="C81" s="327"/>
      <c r="D81" s="213" t="s">
        <v>539</v>
      </c>
      <c r="E81" s="214" t="s">
        <v>517</v>
      </c>
      <c r="F81" s="214"/>
      <c r="G81" s="214" t="s">
        <v>581</v>
      </c>
      <c r="H81" s="214" t="s">
        <v>813</v>
      </c>
      <c r="I81" s="214"/>
      <c r="J81" s="214" t="s">
        <v>814</v>
      </c>
    </row>
    <row r="82" spans="1:10" ht="24.75" customHeight="1" x14ac:dyDescent="0.2">
      <c r="A82" s="325" t="s">
        <v>589</v>
      </c>
      <c r="B82" s="325"/>
      <c r="C82" s="325"/>
      <c r="D82" s="325"/>
      <c r="E82" s="214" t="s">
        <v>902</v>
      </c>
      <c r="F82" s="214" t="s">
        <v>902</v>
      </c>
      <c r="G82" s="214" t="s">
        <v>903</v>
      </c>
      <c r="H82" s="214" t="s">
        <v>904</v>
      </c>
      <c r="I82" s="214" t="s">
        <v>608</v>
      </c>
      <c r="J82" s="214"/>
    </row>
    <row r="83" spans="1:10" ht="24.75" customHeight="1" x14ac:dyDescent="0.25">
      <c r="A83" s="328" t="s">
        <v>594</v>
      </c>
      <c r="B83" s="328"/>
      <c r="C83" s="328"/>
      <c r="D83" s="211"/>
      <c r="E83" s="211"/>
      <c r="F83" s="211"/>
      <c r="G83" s="211"/>
      <c r="H83" s="211"/>
      <c r="I83" s="211"/>
      <c r="J83" s="212"/>
    </row>
    <row r="84" spans="1:10" ht="24.75" customHeight="1" x14ac:dyDescent="0.25">
      <c r="A84" s="208"/>
      <c r="B84" s="327" t="s">
        <v>861</v>
      </c>
      <c r="C84" s="327"/>
      <c r="D84" s="213" t="s">
        <v>554</v>
      </c>
      <c r="E84" s="214"/>
      <c r="F84" s="214"/>
      <c r="G84" s="214"/>
      <c r="H84" s="214"/>
      <c r="I84" s="214"/>
      <c r="J84" s="214"/>
    </row>
    <row r="85" spans="1:10" ht="24.75" customHeight="1" x14ac:dyDescent="0.2">
      <c r="A85" s="325" t="s">
        <v>600</v>
      </c>
      <c r="B85" s="325"/>
      <c r="C85" s="325"/>
      <c r="D85" s="325"/>
      <c r="E85" s="214"/>
      <c r="F85" s="214"/>
      <c r="G85" s="214"/>
      <c r="H85" s="214"/>
      <c r="I85" s="214"/>
      <c r="J85" s="214"/>
    </row>
    <row r="86" spans="1:10" ht="24.75" customHeight="1" x14ac:dyDescent="0.25">
      <c r="A86" s="328" t="s">
        <v>601</v>
      </c>
      <c r="B86" s="328"/>
      <c r="C86" s="328"/>
      <c r="D86" s="211"/>
      <c r="E86" s="211"/>
      <c r="F86" s="211"/>
      <c r="G86" s="211"/>
      <c r="H86" s="211"/>
      <c r="I86" s="211"/>
      <c r="J86" s="212"/>
    </row>
    <row r="87" spans="1:10" ht="24.75" customHeight="1" x14ac:dyDescent="0.25">
      <c r="A87" s="208"/>
      <c r="B87" s="327" t="s">
        <v>905</v>
      </c>
      <c r="C87" s="327"/>
      <c r="D87" s="213" t="s">
        <v>541</v>
      </c>
      <c r="E87" s="214" t="s">
        <v>613</v>
      </c>
      <c r="F87" s="214" t="s">
        <v>556</v>
      </c>
      <c r="G87" s="214" t="s">
        <v>556</v>
      </c>
      <c r="H87" s="214" t="s">
        <v>906</v>
      </c>
      <c r="I87" s="214" t="s">
        <v>534</v>
      </c>
      <c r="J87" s="214" t="s">
        <v>907</v>
      </c>
    </row>
    <row r="88" spans="1:10" ht="24.75" customHeight="1" x14ac:dyDescent="0.25">
      <c r="A88" s="208"/>
      <c r="B88" s="327" t="s">
        <v>822</v>
      </c>
      <c r="C88" s="327"/>
      <c r="D88" s="213" t="s">
        <v>539</v>
      </c>
      <c r="E88" s="214" t="s">
        <v>572</v>
      </c>
      <c r="F88" s="214" t="s">
        <v>603</v>
      </c>
      <c r="G88" s="214" t="s">
        <v>803</v>
      </c>
      <c r="H88" s="214" t="s">
        <v>815</v>
      </c>
      <c r="I88" s="214" t="s">
        <v>581</v>
      </c>
      <c r="J88" s="214" t="s">
        <v>823</v>
      </c>
    </row>
    <row r="89" spans="1:10" ht="24.75" customHeight="1" x14ac:dyDescent="0.25">
      <c r="A89" s="208"/>
      <c r="B89" s="327" t="s">
        <v>829</v>
      </c>
      <c r="C89" s="327"/>
      <c r="D89" s="213" t="s">
        <v>558</v>
      </c>
      <c r="E89" s="214"/>
      <c r="F89" s="214"/>
      <c r="G89" s="214"/>
      <c r="H89" s="214"/>
      <c r="I89" s="214"/>
      <c r="J89" s="214" t="s">
        <v>830</v>
      </c>
    </row>
    <row r="90" spans="1:10" ht="24.75" customHeight="1" x14ac:dyDescent="0.2">
      <c r="A90" s="325" t="s">
        <v>612</v>
      </c>
      <c r="B90" s="325"/>
      <c r="C90" s="325"/>
      <c r="D90" s="325"/>
      <c r="E90" s="214" t="s">
        <v>642</v>
      </c>
      <c r="F90" s="214" t="s">
        <v>565</v>
      </c>
      <c r="G90" s="214" t="s">
        <v>745</v>
      </c>
      <c r="H90" s="214" t="s">
        <v>908</v>
      </c>
      <c r="I90" s="214" t="s">
        <v>655</v>
      </c>
      <c r="J90" s="214"/>
    </row>
    <row r="91" spans="1:10" ht="24.75" customHeight="1" x14ac:dyDescent="0.25">
      <c r="A91" s="328" t="s">
        <v>615</v>
      </c>
      <c r="B91" s="328"/>
      <c r="C91" s="328"/>
      <c r="D91" s="211"/>
      <c r="E91" s="211"/>
      <c r="F91" s="211"/>
      <c r="G91" s="211"/>
      <c r="H91" s="211"/>
      <c r="I91" s="211"/>
      <c r="J91" s="212"/>
    </row>
    <row r="92" spans="1:10" ht="24.75" customHeight="1" x14ac:dyDescent="0.25">
      <c r="A92" s="208"/>
      <c r="B92" s="327" t="s">
        <v>509</v>
      </c>
      <c r="C92" s="327"/>
      <c r="D92" s="213" t="s">
        <v>539</v>
      </c>
      <c r="E92" s="214"/>
      <c r="F92" s="214"/>
      <c r="G92" s="214"/>
      <c r="H92" s="214"/>
      <c r="I92" s="214"/>
      <c r="J92" s="214"/>
    </row>
    <row r="93" spans="1:10" ht="24.75" customHeight="1" x14ac:dyDescent="0.2">
      <c r="A93" s="325" t="s">
        <v>617</v>
      </c>
      <c r="B93" s="325"/>
      <c r="C93" s="325"/>
      <c r="D93" s="325"/>
      <c r="E93" s="214"/>
      <c r="F93" s="214"/>
      <c r="G93" s="214"/>
      <c r="H93" s="214"/>
      <c r="I93" s="214"/>
      <c r="J93" s="214"/>
    </row>
    <row r="94" spans="1:10" ht="24.75" customHeight="1" x14ac:dyDescent="0.2">
      <c r="A94" s="325" t="s">
        <v>618</v>
      </c>
      <c r="B94" s="325"/>
      <c r="C94" s="325"/>
      <c r="D94" s="325"/>
      <c r="E94" s="214" t="s">
        <v>909</v>
      </c>
      <c r="F94" s="214" t="s">
        <v>818</v>
      </c>
      <c r="G94" s="214" t="s">
        <v>596</v>
      </c>
      <c r="H94" s="214" t="s">
        <v>910</v>
      </c>
      <c r="I94" s="214" t="s">
        <v>816</v>
      </c>
      <c r="J94" s="214"/>
    </row>
    <row r="95" spans="1:10" ht="24.75" customHeight="1" x14ac:dyDescent="0.25">
      <c r="A95" s="215"/>
      <c r="B95" s="208"/>
      <c r="C95" s="208"/>
      <c r="D95" s="208"/>
      <c r="E95" s="334" t="s">
        <v>510</v>
      </c>
      <c r="F95" s="334"/>
      <c r="G95" s="334"/>
      <c r="H95" s="334"/>
      <c r="I95" s="334"/>
      <c r="J95" s="334"/>
    </row>
    <row r="96" spans="1:10" ht="24.75" customHeight="1" x14ac:dyDescent="0.25">
      <c r="A96" s="207" t="s">
        <v>697</v>
      </c>
      <c r="B96" s="208"/>
      <c r="C96" s="208"/>
      <c r="D96" s="208"/>
      <c r="E96" s="208"/>
      <c r="F96" s="208"/>
      <c r="G96" s="208"/>
      <c r="H96" s="208"/>
      <c r="I96" s="208"/>
      <c r="J96" s="208"/>
    </row>
    <row r="97" spans="1:10" ht="24.75" customHeight="1" x14ac:dyDescent="0.25">
      <c r="A97" s="335" t="s">
        <v>511</v>
      </c>
      <c r="B97" s="335"/>
      <c r="C97" s="335"/>
      <c r="D97" s="206" t="s">
        <v>512</v>
      </c>
      <c r="E97" s="207" t="s">
        <v>698</v>
      </c>
      <c r="F97" s="208"/>
      <c r="G97" s="208"/>
      <c r="H97" s="206" t="s">
        <v>514</v>
      </c>
      <c r="I97" s="336" t="s">
        <v>515</v>
      </c>
      <c r="J97" s="336"/>
    </row>
    <row r="98" spans="1:10" ht="24.75" customHeight="1" x14ac:dyDescent="0.25">
      <c r="A98" s="208"/>
      <c r="B98" s="208"/>
      <c r="C98" s="208"/>
      <c r="D98" s="206" t="s">
        <v>516</v>
      </c>
      <c r="E98" s="209" t="s">
        <v>517</v>
      </c>
      <c r="F98" s="208"/>
      <c r="G98" s="208"/>
      <c r="H98" s="206" t="s">
        <v>518</v>
      </c>
      <c r="I98" s="336" t="s">
        <v>845</v>
      </c>
      <c r="J98" s="336"/>
    </row>
    <row r="99" spans="1:10" ht="24.75" customHeight="1" x14ac:dyDescent="0.2">
      <c r="A99" s="329" t="s">
        <v>520</v>
      </c>
      <c r="B99" s="329" t="s">
        <v>2</v>
      </c>
      <c r="C99" s="329"/>
      <c r="D99" s="329" t="s">
        <v>521</v>
      </c>
      <c r="E99" s="333" t="s">
        <v>522</v>
      </c>
      <c r="F99" s="333"/>
      <c r="G99" s="333"/>
      <c r="H99" s="329" t="s">
        <v>523</v>
      </c>
      <c r="I99" s="329" t="s">
        <v>524</v>
      </c>
      <c r="J99" s="329" t="s">
        <v>525</v>
      </c>
    </row>
    <row r="100" spans="1:10" ht="24.75" customHeight="1" x14ac:dyDescent="0.2">
      <c r="A100" s="330"/>
      <c r="B100" s="331"/>
      <c r="C100" s="332"/>
      <c r="D100" s="330"/>
      <c r="E100" s="210" t="s">
        <v>526</v>
      </c>
      <c r="F100" s="210" t="s">
        <v>527</v>
      </c>
      <c r="G100" s="210" t="s">
        <v>528</v>
      </c>
      <c r="H100" s="330"/>
      <c r="I100" s="330"/>
      <c r="J100" s="330"/>
    </row>
    <row r="101" spans="1:10" ht="24.75" customHeight="1" x14ac:dyDescent="0.25">
      <c r="A101" s="328" t="s">
        <v>529</v>
      </c>
      <c r="B101" s="328"/>
      <c r="C101" s="328"/>
      <c r="D101" s="211"/>
      <c r="E101" s="211"/>
      <c r="F101" s="211"/>
      <c r="G101" s="211"/>
      <c r="H101" s="211"/>
      <c r="I101" s="211"/>
      <c r="J101" s="212"/>
    </row>
    <row r="102" spans="1:10" ht="24.75" customHeight="1" x14ac:dyDescent="0.25">
      <c r="A102" s="208"/>
      <c r="B102" s="327" t="s">
        <v>870</v>
      </c>
      <c r="C102" s="327"/>
      <c r="D102" s="213" t="s">
        <v>558</v>
      </c>
      <c r="E102" s="214"/>
      <c r="F102" s="214"/>
      <c r="G102" s="214" t="s">
        <v>517</v>
      </c>
      <c r="H102" s="214" t="s">
        <v>517</v>
      </c>
      <c r="I102" s="214"/>
      <c r="J102" s="214" t="s">
        <v>871</v>
      </c>
    </row>
    <row r="103" spans="1:10" ht="24.75" customHeight="1" x14ac:dyDescent="0.25">
      <c r="A103" s="208"/>
      <c r="B103" s="327" t="s">
        <v>533</v>
      </c>
      <c r="C103" s="327"/>
      <c r="D103" s="213" t="s">
        <v>534</v>
      </c>
      <c r="E103" s="214"/>
      <c r="F103" s="214" t="s">
        <v>535</v>
      </c>
      <c r="G103" s="214"/>
      <c r="H103" s="214" t="s">
        <v>536</v>
      </c>
      <c r="I103" s="214"/>
      <c r="J103" s="214" t="s">
        <v>537</v>
      </c>
    </row>
    <row r="104" spans="1:10" ht="24.75" customHeight="1" x14ac:dyDescent="0.25">
      <c r="A104" s="208"/>
      <c r="B104" s="327" t="s">
        <v>846</v>
      </c>
      <c r="C104" s="327"/>
      <c r="D104" s="213" t="s">
        <v>539</v>
      </c>
      <c r="E104" s="214" t="s">
        <v>578</v>
      </c>
      <c r="F104" s="214" t="s">
        <v>545</v>
      </c>
      <c r="G104" s="214" t="s">
        <v>567</v>
      </c>
      <c r="H104" s="214" t="s">
        <v>847</v>
      </c>
      <c r="I104" s="214" t="s">
        <v>517</v>
      </c>
      <c r="J104" s="214" t="s">
        <v>848</v>
      </c>
    </row>
    <row r="105" spans="1:10" ht="24.75" customHeight="1" x14ac:dyDescent="0.25">
      <c r="A105" s="208"/>
      <c r="B105" s="327" t="s">
        <v>629</v>
      </c>
      <c r="C105" s="327"/>
      <c r="D105" s="213" t="s">
        <v>630</v>
      </c>
      <c r="E105" s="214" t="s">
        <v>564</v>
      </c>
      <c r="F105" s="214" t="s">
        <v>535</v>
      </c>
      <c r="G105" s="214" t="s">
        <v>531</v>
      </c>
      <c r="H105" s="214" t="s">
        <v>631</v>
      </c>
      <c r="I105" s="214"/>
      <c r="J105" s="214" t="s">
        <v>632</v>
      </c>
    </row>
    <row r="106" spans="1:10" ht="24.75" customHeight="1" x14ac:dyDescent="0.2">
      <c r="A106" s="325" t="s">
        <v>548</v>
      </c>
      <c r="B106" s="325"/>
      <c r="C106" s="325"/>
      <c r="D106" s="325"/>
      <c r="E106" s="214" t="s">
        <v>549</v>
      </c>
      <c r="F106" s="214" t="s">
        <v>644</v>
      </c>
      <c r="G106" s="214" t="s">
        <v>745</v>
      </c>
      <c r="H106" s="214" t="s">
        <v>866</v>
      </c>
      <c r="I106" s="214" t="s">
        <v>517</v>
      </c>
      <c r="J106" s="214"/>
    </row>
    <row r="107" spans="1:10" ht="24.75" customHeight="1" x14ac:dyDescent="0.25">
      <c r="A107" s="328" t="s">
        <v>561</v>
      </c>
      <c r="B107" s="328"/>
      <c r="C107" s="328"/>
      <c r="D107" s="211"/>
      <c r="E107" s="211"/>
      <c r="F107" s="211"/>
      <c r="G107" s="211"/>
      <c r="H107" s="211"/>
      <c r="I107" s="211"/>
      <c r="J107" s="212"/>
    </row>
    <row r="108" spans="1:10" ht="24.75" customHeight="1" x14ac:dyDescent="0.25">
      <c r="A108" s="208"/>
      <c r="B108" s="327" t="s">
        <v>911</v>
      </c>
      <c r="C108" s="327"/>
      <c r="D108" s="213" t="s">
        <v>554</v>
      </c>
      <c r="E108" s="214" t="s">
        <v>531</v>
      </c>
      <c r="F108" s="214" t="s">
        <v>535</v>
      </c>
      <c r="G108" s="214" t="s">
        <v>572</v>
      </c>
      <c r="H108" s="214" t="s">
        <v>817</v>
      </c>
      <c r="I108" s="214" t="s">
        <v>700</v>
      </c>
      <c r="J108" s="214" t="s">
        <v>912</v>
      </c>
    </row>
    <row r="109" spans="1:10" ht="24.75" customHeight="1" x14ac:dyDescent="0.25">
      <c r="A109" s="208"/>
      <c r="B109" s="327" t="s">
        <v>913</v>
      </c>
      <c r="C109" s="327"/>
      <c r="D109" s="213" t="s">
        <v>563</v>
      </c>
      <c r="E109" s="214" t="s">
        <v>572</v>
      </c>
      <c r="F109" s="214" t="s">
        <v>564</v>
      </c>
      <c r="G109" s="214" t="s">
        <v>565</v>
      </c>
      <c r="H109" s="214" t="s">
        <v>721</v>
      </c>
      <c r="I109" s="214" t="s">
        <v>587</v>
      </c>
      <c r="J109" s="214" t="s">
        <v>914</v>
      </c>
    </row>
    <row r="110" spans="1:10" ht="24.75" customHeight="1" x14ac:dyDescent="0.25">
      <c r="A110" s="208"/>
      <c r="B110" s="327" t="s">
        <v>915</v>
      </c>
      <c r="C110" s="327"/>
      <c r="D110" s="213" t="s">
        <v>916</v>
      </c>
      <c r="E110" s="214" t="s">
        <v>613</v>
      </c>
      <c r="F110" s="214" t="s">
        <v>644</v>
      </c>
      <c r="G110" s="214" t="s">
        <v>540</v>
      </c>
      <c r="H110" s="214" t="s">
        <v>917</v>
      </c>
      <c r="I110" s="214" t="s">
        <v>659</v>
      </c>
      <c r="J110" s="214" t="s">
        <v>918</v>
      </c>
    </row>
    <row r="111" spans="1:10" ht="24.75" customHeight="1" x14ac:dyDescent="0.25">
      <c r="A111" s="208"/>
      <c r="B111" s="327" t="s">
        <v>919</v>
      </c>
      <c r="C111" s="327"/>
      <c r="D111" s="213" t="s">
        <v>539</v>
      </c>
      <c r="E111" s="214" t="s">
        <v>517</v>
      </c>
      <c r="F111" s="214"/>
      <c r="G111" s="214" t="s">
        <v>699</v>
      </c>
      <c r="H111" s="214" t="s">
        <v>920</v>
      </c>
      <c r="I111" s="214" t="s">
        <v>651</v>
      </c>
      <c r="J111" s="214" t="s">
        <v>921</v>
      </c>
    </row>
    <row r="112" spans="1:10" ht="24.75" customHeight="1" x14ac:dyDescent="0.2">
      <c r="A112" s="325" t="s">
        <v>589</v>
      </c>
      <c r="B112" s="325"/>
      <c r="C112" s="325"/>
      <c r="D112" s="325"/>
      <c r="E112" s="214" t="s">
        <v>700</v>
      </c>
      <c r="F112" s="214" t="s">
        <v>754</v>
      </c>
      <c r="G112" s="214" t="s">
        <v>819</v>
      </c>
      <c r="H112" s="214" t="s">
        <v>922</v>
      </c>
      <c r="I112" s="214" t="s">
        <v>923</v>
      </c>
      <c r="J112" s="214"/>
    </row>
    <row r="113" spans="1:10" ht="24.75" customHeight="1" x14ac:dyDescent="0.25">
      <c r="A113" s="328" t="s">
        <v>594</v>
      </c>
      <c r="B113" s="328"/>
      <c r="C113" s="328"/>
      <c r="D113" s="211"/>
      <c r="E113" s="211"/>
      <c r="F113" s="211"/>
      <c r="G113" s="211"/>
      <c r="H113" s="211"/>
      <c r="I113" s="211"/>
      <c r="J113" s="212"/>
    </row>
    <row r="114" spans="1:10" ht="24.75" customHeight="1" x14ac:dyDescent="0.25">
      <c r="A114" s="208"/>
      <c r="B114" s="327" t="s">
        <v>595</v>
      </c>
      <c r="C114" s="327"/>
      <c r="D114" s="213" t="s">
        <v>781</v>
      </c>
      <c r="E114" s="214" t="s">
        <v>517</v>
      </c>
      <c r="F114" s="214" t="s">
        <v>517</v>
      </c>
      <c r="G114" s="214" t="s">
        <v>549</v>
      </c>
      <c r="H114" s="214" t="s">
        <v>712</v>
      </c>
      <c r="I114" s="214" t="s">
        <v>549</v>
      </c>
      <c r="J114" s="214" t="s">
        <v>599</v>
      </c>
    </row>
    <row r="115" spans="1:10" ht="24.75" customHeight="1" x14ac:dyDescent="0.2">
      <c r="A115" s="325" t="s">
        <v>600</v>
      </c>
      <c r="B115" s="325"/>
      <c r="C115" s="325"/>
      <c r="D115" s="325"/>
      <c r="E115" s="214" t="s">
        <v>517</v>
      </c>
      <c r="F115" s="214" t="s">
        <v>517</v>
      </c>
      <c r="G115" s="214" t="s">
        <v>549</v>
      </c>
      <c r="H115" s="214" t="s">
        <v>712</v>
      </c>
      <c r="I115" s="214" t="s">
        <v>549</v>
      </c>
      <c r="J115" s="214"/>
    </row>
    <row r="116" spans="1:10" ht="24.75" customHeight="1" x14ac:dyDescent="0.25">
      <c r="A116" s="328" t="s">
        <v>601</v>
      </c>
      <c r="B116" s="328"/>
      <c r="C116" s="328"/>
      <c r="D116" s="211"/>
      <c r="E116" s="211"/>
      <c r="F116" s="211"/>
      <c r="G116" s="211"/>
      <c r="H116" s="211"/>
      <c r="I116" s="211"/>
      <c r="J116" s="212"/>
    </row>
    <row r="117" spans="1:10" ht="24.75" customHeight="1" x14ac:dyDescent="0.25">
      <c r="A117" s="208"/>
      <c r="B117" s="327" t="s">
        <v>924</v>
      </c>
      <c r="C117" s="327"/>
      <c r="D117" s="213" t="s">
        <v>708</v>
      </c>
      <c r="E117" s="214" t="s">
        <v>556</v>
      </c>
      <c r="F117" s="214" t="s">
        <v>642</v>
      </c>
      <c r="G117" s="214" t="s">
        <v>549</v>
      </c>
      <c r="H117" s="214" t="s">
        <v>925</v>
      </c>
      <c r="I117" s="214" t="s">
        <v>909</v>
      </c>
      <c r="J117" s="214" t="s">
        <v>926</v>
      </c>
    </row>
    <row r="118" spans="1:10" ht="24.75" customHeight="1" x14ac:dyDescent="0.25">
      <c r="A118" s="208"/>
      <c r="B118" s="327" t="s">
        <v>829</v>
      </c>
      <c r="C118" s="327"/>
      <c r="D118" s="213" t="s">
        <v>558</v>
      </c>
      <c r="E118" s="214"/>
      <c r="F118" s="214"/>
      <c r="G118" s="214"/>
      <c r="H118" s="214"/>
      <c r="I118" s="214"/>
      <c r="J118" s="214" t="s">
        <v>830</v>
      </c>
    </row>
    <row r="119" spans="1:10" ht="24.75" customHeight="1" x14ac:dyDescent="0.2">
      <c r="A119" s="325" t="s">
        <v>612</v>
      </c>
      <c r="B119" s="325"/>
      <c r="C119" s="325"/>
      <c r="D119" s="325"/>
      <c r="E119" s="214" t="s">
        <v>556</v>
      </c>
      <c r="F119" s="214" t="s">
        <v>642</v>
      </c>
      <c r="G119" s="214" t="s">
        <v>549</v>
      </c>
      <c r="H119" s="214" t="s">
        <v>925</v>
      </c>
      <c r="I119" s="214" t="s">
        <v>909</v>
      </c>
      <c r="J119" s="214"/>
    </row>
    <row r="120" spans="1:10" ht="24.75" customHeight="1" x14ac:dyDescent="0.25">
      <c r="A120" s="328" t="s">
        <v>615</v>
      </c>
      <c r="B120" s="328"/>
      <c r="C120" s="328"/>
      <c r="D120" s="211"/>
      <c r="E120" s="211"/>
      <c r="F120" s="211"/>
      <c r="G120" s="211"/>
      <c r="H120" s="211"/>
      <c r="I120" s="211"/>
      <c r="J120" s="212"/>
    </row>
    <row r="121" spans="1:10" ht="24.75" customHeight="1" x14ac:dyDescent="0.25">
      <c r="A121" s="208"/>
      <c r="B121" s="327" t="s">
        <v>857</v>
      </c>
      <c r="C121" s="327"/>
      <c r="D121" s="213" t="s">
        <v>539</v>
      </c>
      <c r="E121" s="214" t="s">
        <v>517</v>
      </c>
      <c r="F121" s="214"/>
      <c r="G121" s="214" t="s">
        <v>550</v>
      </c>
      <c r="H121" s="214" t="s">
        <v>858</v>
      </c>
      <c r="I121" s="214" t="s">
        <v>545</v>
      </c>
      <c r="J121" s="214" t="s">
        <v>859</v>
      </c>
    </row>
    <row r="122" spans="1:10" ht="24.75" customHeight="1" x14ac:dyDescent="0.2">
      <c r="A122" s="325" t="s">
        <v>617</v>
      </c>
      <c r="B122" s="325"/>
      <c r="C122" s="325"/>
      <c r="D122" s="325"/>
      <c r="E122" s="214" t="s">
        <v>517</v>
      </c>
      <c r="F122" s="214"/>
      <c r="G122" s="214" t="s">
        <v>550</v>
      </c>
      <c r="H122" s="214" t="s">
        <v>858</v>
      </c>
      <c r="I122" s="214" t="s">
        <v>545</v>
      </c>
      <c r="J122" s="214"/>
    </row>
    <row r="123" spans="1:10" ht="24.75" customHeight="1" x14ac:dyDescent="0.2">
      <c r="A123" s="325" t="s">
        <v>618</v>
      </c>
      <c r="B123" s="325"/>
      <c r="C123" s="325"/>
      <c r="D123" s="325"/>
      <c r="E123" s="214" t="s">
        <v>703</v>
      </c>
      <c r="F123" s="214" t="s">
        <v>867</v>
      </c>
      <c r="G123" s="214" t="s">
        <v>827</v>
      </c>
      <c r="H123" s="214" t="s">
        <v>927</v>
      </c>
      <c r="I123" s="214" t="s">
        <v>928</v>
      </c>
      <c r="J123" s="214"/>
    </row>
    <row r="124" spans="1:10" ht="24.75" customHeight="1" x14ac:dyDescent="0.25">
      <c r="A124" s="215"/>
      <c r="B124" s="208"/>
      <c r="C124" s="208"/>
      <c r="D124" s="208"/>
      <c r="E124" s="334" t="s">
        <v>510</v>
      </c>
      <c r="F124" s="334"/>
      <c r="G124" s="334"/>
      <c r="H124" s="334"/>
      <c r="I124" s="334"/>
      <c r="J124" s="334"/>
    </row>
    <row r="125" spans="1:10" ht="24.75" customHeight="1" x14ac:dyDescent="0.25">
      <c r="A125" s="207" t="s">
        <v>717</v>
      </c>
      <c r="B125" s="208"/>
      <c r="C125" s="208"/>
      <c r="D125" s="208"/>
      <c r="E125" s="208"/>
      <c r="F125" s="208"/>
      <c r="G125" s="208"/>
      <c r="H125" s="208"/>
      <c r="I125" s="208"/>
      <c r="J125" s="208"/>
    </row>
    <row r="126" spans="1:10" ht="24.75" customHeight="1" x14ac:dyDescent="0.25">
      <c r="A126" s="335" t="s">
        <v>511</v>
      </c>
      <c r="B126" s="335"/>
      <c r="C126" s="335"/>
      <c r="D126" s="206" t="s">
        <v>512</v>
      </c>
      <c r="E126" s="207" t="s">
        <v>718</v>
      </c>
      <c r="F126" s="208"/>
      <c r="G126" s="208"/>
      <c r="H126" s="206" t="s">
        <v>514</v>
      </c>
      <c r="I126" s="336" t="s">
        <v>515</v>
      </c>
      <c r="J126" s="336"/>
    </row>
    <row r="127" spans="1:10" ht="24.75" customHeight="1" x14ac:dyDescent="0.25">
      <c r="A127" s="208"/>
      <c r="B127" s="208"/>
      <c r="C127" s="208"/>
      <c r="D127" s="206" t="s">
        <v>516</v>
      </c>
      <c r="E127" s="209" t="s">
        <v>517</v>
      </c>
      <c r="F127" s="208"/>
      <c r="G127" s="208"/>
      <c r="H127" s="206" t="s">
        <v>518</v>
      </c>
      <c r="I127" s="336" t="s">
        <v>845</v>
      </c>
      <c r="J127" s="336"/>
    </row>
    <row r="128" spans="1:10" ht="24.75" customHeight="1" x14ac:dyDescent="0.2">
      <c r="A128" s="329" t="s">
        <v>520</v>
      </c>
      <c r="B128" s="329" t="s">
        <v>2</v>
      </c>
      <c r="C128" s="329"/>
      <c r="D128" s="329" t="s">
        <v>521</v>
      </c>
      <c r="E128" s="333" t="s">
        <v>522</v>
      </c>
      <c r="F128" s="333"/>
      <c r="G128" s="333"/>
      <c r="H128" s="329" t="s">
        <v>523</v>
      </c>
      <c r="I128" s="329" t="s">
        <v>524</v>
      </c>
      <c r="J128" s="329" t="s">
        <v>525</v>
      </c>
    </row>
    <row r="129" spans="1:10" ht="24.75" customHeight="1" x14ac:dyDescent="0.2">
      <c r="A129" s="330"/>
      <c r="B129" s="331"/>
      <c r="C129" s="332"/>
      <c r="D129" s="330"/>
      <c r="E129" s="210" t="s">
        <v>526</v>
      </c>
      <c r="F129" s="210" t="s">
        <v>527</v>
      </c>
      <c r="G129" s="210" t="s">
        <v>528</v>
      </c>
      <c r="H129" s="330"/>
      <c r="I129" s="330"/>
      <c r="J129" s="330"/>
    </row>
    <row r="130" spans="1:10" ht="24.75" customHeight="1" x14ac:dyDescent="0.25">
      <c r="A130" s="328" t="s">
        <v>529</v>
      </c>
      <c r="B130" s="328"/>
      <c r="C130" s="328"/>
      <c r="D130" s="211"/>
      <c r="E130" s="211"/>
      <c r="F130" s="211"/>
      <c r="G130" s="211"/>
      <c r="H130" s="211"/>
      <c r="I130" s="211"/>
      <c r="J130" s="212"/>
    </row>
    <row r="131" spans="1:10" ht="24.75" customHeight="1" x14ac:dyDescent="0.25">
      <c r="A131" s="208"/>
      <c r="B131" s="327" t="s">
        <v>829</v>
      </c>
      <c r="C131" s="327"/>
      <c r="D131" s="213" t="s">
        <v>558</v>
      </c>
      <c r="E131" s="214"/>
      <c r="F131" s="214"/>
      <c r="G131" s="214"/>
      <c r="H131" s="214"/>
      <c r="I131" s="214"/>
      <c r="J131" s="214" t="s">
        <v>830</v>
      </c>
    </row>
    <row r="132" spans="1:10" ht="24.75" customHeight="1" x14ac:dyDescent="0.25">
      <c r="A132" s="208"/>
      <c r="B132" s="327" t="s">
        <v>533</v>
      </c>
      <c r="C132" s="327"/>
      <c r="D132" s="213" t="s">
        <v>534</v>
      </c>
      <c r="E132" s="214"/>
      <c r="F132" s="214" t="s">
        <v>535</v>
      </c>
      <c r="G132" s="214"/>
      <c r="H132" s="214" t="s">
        <v>536</v>
      </c>
      <c r="I132" s="214"/>
      <c r="J132" s="214" t="s">
        <v>537</v>
      </c>
    </row>
    <row r="133" spans="1:10" ht="24.75" customHeight="1" x14ac:dyDescent="0.25">
      <c r="A133" s="208"/>
      <c r="B133" s="327" t="s">
        <v>846</v>
      </c>
      <c r="C133" s="327"/>
      <c r="D133" s="213" t="s">
        <v>539</v>
      </c>
      <c r="E133" s="214" t="s">
        <v>578</v>
      </c>
      <c r="F133" s="214" t="s">
        <v>545</v>
      </c>
      <c r="G133" s="214" t="s">
        <v>567</v>
      </c>
      <c r="H133" s="214" t="s">
        <v>847</v>
      </c>
      <c r="I133" s="214" t="s">
        <v>517</v>
      </c>
      <c r="J133" s="214" t="s">
        <v>848</v>
      </c>
    </row>
    <row r="134" spans="1:10" ht="24.75" customHeight="1" x14ac:dyDescent="0.25">
      <c r="A134" s="208"/>
      <c r="B134" s="327" t="s">
        <v>543</v>
      </c>
      <c r="C134" s="327"/>
      <c r="D134" s="213" t="s">
        <v>581</v>
      </c>
      <c r="E134" s="214" t="s">
        <v>545</v>
      </c>
      <c r="F134" s="214" t="s">
        <v>534</v>
      </c>
      <c r="G134" s="214"/>
      <c r="H134" s="214" t="s">
        <v>651</v>
      </c>
      <c r="I134" s="214"/>
      <c r="J134" s="214" t="s">
        <v>547</v>
      </c>
    </row>
    <row r="135" spans="1:10" ht="24.75" customHeight="1" x14ac:dyDescent="0.2">
      <c r="A135" s="325" t="s">
        <v>548</v>
      </c>
      <c r="B135" s="325"/>
      <c r="C135" s="325"/>
      <c r="D135" s="325"/>
      <c r="E135" s="214" t="s">
        <v>597</v>
      </c>
      <c r="F135" s="214" t="s">
        <v>642</v>
      </c>
      <c r="G135" s="214" t="s">
        <v>567</v>
      </c>
      <c r="H135" s="214" t="s">
        <v>849</v>
      </c>
      <c r="I135" s="214" t="s">
        <v>517</v>
      </c>
      <c r="J135" s="214"/>
    </row>
    <row r="136" spans="1:10" ht="24.75" customHeight="1" x14ac:dyDescent="0.25">
      <c r="A136" s="328" t="s">
        <v>561</v>
      </c>
      <c r="B136" s="328"/>
      <c r="C136" s="328"/>
      <c r="D136" s="211"/>
      <c r="E136" s="211"/>
      <c r="F136" s="211"/>
      <c r="G136" s="211"/>
      <c r="H136" s="211"/>
      <c r="I136" s="211"/>
      <c r="J136" s="212"/>
    </row>
    <row r="137" spans="1:10" ht="24.75" customHeight="1" x14ac:dyDescent="0.25">
      <c r="A137" s="208"/>
      <c r="B137" s="327" t="s">
        <v>874</v>
      </c>
      <c r="C137" s="327"/>
      <c r="D137" s="213" t="s">
        <v>585</v>
      </c>
      <c r="E137" s="214" t="s">
        <v>531</v>
      </c>
      <c r="F137" s="214" t="s">
        <v>535</v>
      </c>
      <c r="G137" s="214" t="s">
        <v>545</v>
      </c>
      <c r="H137" s="214" t="s">
        <v>508</v>
      </c>
      <c r="I137" s="214" t="s">
        <v>875</v>
      </c>
      <c r="J137" s="214" t="s">
        <v>876</v>
      </c>
    </row>
    <row r="138" spans="1:10" ht="24.75" customHeight="1" x14ac:dyDescent="0.25">
      <c r="A138" s="208"/>
      <c r="B138" s="327" t="s">
        <v>767</v>
      </c>
      <c r="C138" s="327"/>
      <c r="D138" s="213" t="s">
        <v>563</v>
      </c>
      <c r="E138" s="214" t="s">
        <v>572</v>
      </c>
      <c r="F138" s="214" t="s">
        <v>564</v>
      </c>
      <c r="G138" s="214" t="s">
        <v>597</v>
      </c>
      <c r="H138" s="214" t="s">
        <v>929</v>
      </c>
      <c r="I138" s="214" t="s">
        <v>760</v>
      </c>
      <c r="J138" s="214" t="s">
        <v>768</v>
      </c>
    </row>
    <row r="139" spans="1:10" ht="24.75" customHeight="1" x14ac:dyDescent="0.25">
      <c r="A139" s="208"/>
      <c r="B139" s="327" t="s">
        <v>930</v>
      </c>
      <c r="C139" s="327"/>
      <c r="D139" s="213" t="s">
        <v>708</v>
      </c>
      <c r="E139" s="214" t="s">
        <v>545</v>
      </c>
      <c r="F139" s="214" t="s">
        <v>556</v>
      </c>
      <c r="G139" s="214" t="s">
        <v>587</v>
      </c>
      <c r="H139" s="214" t="s">
        <v>931</v>
      </c>
      <c r="I139" s="214" t="s">
        <v>531</v>
      </c>
      <c r="J139" s="214" t="s">
        <v>932</v>
      </c>
    </row>
    <row r="140" spans="1:10" ht="24.75" customHeight="1" x14ac:dyDescent="0.25">
      <c r="A140" s="208"/>
      <c r="B140" s="327" t="s">
        <v>812</v>
      </c>
      <c r="C140" s="327"/>
      <c r="D140" s="213" t="s">
        <v>539</v>
      </c>
      <c r="E140" s="214" t="s">
        <v>517</v>
      </c>
      <c r="F140" s="214"/>
      <c r="G140" s="214" t="s">
        <v>581</v>
      </c>
      <c r="H140" s="214" t="s">
        <v>813</v>
      </c>
      <c r="I140" s="214"/>
      <c r="J140" s="214" t="s">
        <v>814</v>
      </c>
    </row>
    <row r="141" spans="1:10" ht="24.75" customHeight="1" x14ac:dyDescent="0.2">
      <c r="A141" s="325" t="s">
        <v>589</v>
      </c>
      <c r="B141" s="325"/>
      <c r="C141" s="325"/>
      <c r="D141" s="325"/>
      <c r="E141" s="214" t="s">
        <v>549</v>
      </c>
      <c r="F141" s="214" t="s">
        <v>699</v>
      </c>
      <c r="G141" s="214" t="s">
        <v>806</v>
      </c>
      <c r="H141" s="214" t="s">
        <v>933</v>
      </c>
      <c r="I141" s="214" t="s">
        <v>651</v>
      </c>
      <c r="J141" s="214"/>
    </row>
    <row r="142" spans="1:10" ht="24.75" customHeight="1" x14ac:dyDescent="0.25">
      <c r="A142" s="328" t="s">
        <v>594</v>
      </c>
      <c r="B142" s="328"/>
      <c r="C142" s="328"/>
      <c r="D142" s="211"/>
      <c r="E142" s="211"/>
      <c r="F142" s="211"/>
      <c r="G142" s="211"/>
      <c r="H142" s="211"/>
      <c r="I142" s="211"/>
      <c r="J142" s="212"/>
    </row>
    <row r="143" spans="1:10" ht="24.75" customHeight="1" x14ac:dyDescent="0.25">
      <c r="A143" s="208"/>
      <c r="B143" s="327" t="s">
        <v>882</v>
      </c>
      <c r="C143" s="327"/>
      <c r="D143" s="213" t="s">
        <v>539</v>
      </c>
      <c r="E143" s="214" t="s">
        <v>517</v>
      </c>
      <c r="F143" s="214" t="s">
        <v>517</v>
      </c>
      <c r="G143" s="214" t="s">
        <v>613</v>
      </c>
      <c r="H143" s="214" t="s">
        <v>713</v>
      </c>
      <c r="I143" s="214" t="s">
        <v>534</v>
      </c>
      <c r="J143" s="214" t="s">
        <v>883</v>
      </c>
    </row>
    <row r="144" spans="1:10" ht="24.75" customHeight="1" x14ac:dyDescent="0.2">
      <c r="A144" s="325" t="s">
        <v>600</v>
      </c>
      <c r="B144" s="325"/>
      <c r="C144" s="325"/>
      <c r="D144" s="325"/>
      <c r="E144" s="214" t="s">
        <v>517</v>
      </c>
      <c r="F144" s="214" t="s">
        <v>517</v>
      </c>
      <c r="G144" s="214" t="s">
        <v>613</v>
      </c>
      <c r="H144" s="214" t="s">
        <v>713</v>
      </c>
      <c r="I144" s="214" t="s">
        <v>534</v>
      </c>
      <c r="J144" s="214"/>
    </row>
    <row r="145" spans="1:10" ht="24.75" customHeight="1" x14ac:dyDescent="0.25">
      <c r="A145" s="328" t="s">
        <v>601</v>
      </c>
      <c r="B145" s="328"/>
      <c r="C145" s="328"/>
      <c r="D145" s="211"/>
      <c r="E145" s="211"/>
      <c r="F145" s="211"/>
      <c r="G145" s="211"/>
      <c r="H145" s="211"/>
      <c r="I145" s="211"/>
      <c r="J145" s="212"/>
    </row>
    <row r="146" spans="1:10" ht="24.75" customHeight="1" x14ac:dyDescent="0.25">
      <c r="A146" s="208"/>
      <c r="B146" s="327" t="s">
        <v>934</v>
      </c>
      <c r="C146" s="327"/>
      <c r="D146" s="213" t="s">
        <v>916</v>
      </c>
      <c r="E146" s="214" t="s">
        <v>613</v>
      </c>
      <c r="F146" s="214" t="s">
        <v>642</v>
      </c>
      <c r="G146" s="214" t="s">
        <v>805</v>
      </c>
      <c r="H146" s="214" t="s">
        <v>935</v>
      </c>
      <c r="I146" s="214" t="s">
        <v>820</v>
      </c>
      <c r="J146" s="214" t="s">
        <v>936</v>
      </c>
    </row>
    <row r="147" spans="1:10" ht="24.75" customHeight="1" x14ac:dyDescent="0.25">
      <c r="A147" s="208"/>
      <c r="B147" s="327" t="s">
        <v>829</v>
      </c>
      <c r="C147" s="327"/>
      <c r="D147" s="213" t="s">
        <v>558</v>
      </c>
      <c r="E147" s="214"/>
      <c r="F147" s="214"/>
      <c r="G147" s="214"/>
      <c r="H147" s="214"/>
      <c r="I147" s="214"/>
      <c r="J147" s="214" t="s">
        <v>830</v>
      </c>
    </row>
    <row r="148" spans="1:10" ht="24.75" customHeight="1" x14ac:dyDescent="0.2">
      <c r="A148" s="325" t="s">
        <v>612</v>
      </c>
      <c r="B148" s="325"/>
      <c r="C148" s="325"/>
      <c r="D148" s="325"/>
      <c r="E148" s="214" t="s">
        <v>613</v>
      </c>
      <c r="F148" s="214" t="s">
        <v>642</v>
      </c>
      <c r="G148" s="214" t="s">
        <v>805</v>
      </c>
      <c r="H148" s="214" t="s">
        <v>935</v>
      </c>
      <c r="I148" s="214" t="s">
        <v>820</v>
      </c>
      <c r="J148" s="214"/>
    </row>
    <row r="149" spans="1:10" ht="24.75" customHeight="1" x14ac:dyDescent="0.25">
      <c r="A149" s="328" t="s">
        <v>615</v>
      </c>
      <c r="B149" s="328"/>
      <c r="C149" s="328"/>
      <c r="D149" s="211"/>
      <c r="E149" s="211"/>
      <c r="F149" s="211"/>
      <c r="G149" s="211"/>
      <c r="H149" s="211"/>
      <c r="I149" s="211"/>
      <c r="J149" s="212"/>
    </row>
    <row r="150" spans="1:10" ht="24.75" customHeight="1" x14ac:dyDescent="0.25">
      <c r="A150" s="208"/>
      <c r="B150" s="327" t="s">
        <v>509</v>
      </c>
      <c r="C150" s="327"/>
      <c r="D150" s="213" t="s">
        <v>539</v>
      </c>
      <c r="E150" s="214"/>
      <c r="F150" s="214"/>
      <c r="G150" s="214"/>
      <c r="H150" s="214"/>
      <c r="I150" s="214"/>
      <c r="J150" s="214"/>
    </row>
    <row r="151" spans="1:10" ht="24.75" customHeight="1" x14ac:dyDescent="0.2">
      <c r="A151" s="325" t="s">
        <v>617</v>
      </c>
      <c r="B151" s="325"/>
      <c r="C151" s="325"/>
      <c r="D151" s="325"/>
      <c r="E151" s="214"/>
      <c r="F151" s="214"/>
      <c r="G151" s="214"/>
      <c r="H151" s="214"/>
      <c r="I151" s="214"/>
      <c r="J151" s="214"/>
    </row>
    <row r="152" spans="1:10" ht="24.75" customHeight="1" x14ac:dyDescent="0.2">
      <c r="A152" s="325" t="s">
        <v>618</v>
      </c>
      <c r="B152" s="325"/>
      <c r="C152" s="325"/>
      <c r="D152" s="325"/>
      <c r="E152" s="214" t="s">
        <v>660</v>
      </c>
      <c r="F152" s="214" t="s">
        <v>630</v>
      </c>
      <c r="G152" s="214" t="s">
        <v>802</v>
      </c>
      <c r="H152" s="214" t="s">
        <v>937</v>
      </c>
      <c r="I152" s="214" t="s">
        <v>770</v>
      </c>
      <c r="J152" s="214"/>
    </row>
    <row r="153" spans="1:10" ht="24.75" customHeight="1" x14ac:dyDescent="0.25">
      <c r="A153" s="215"/>
      <c r="B153" s="208"/>
      <c r="C153" s="208"/>
      <c r="D153" s="208"/>
      <c r="E153" s="334" t="s">
        <v>510</v>
      </c>
      <c r="F153" s="334"/>
      <c r="G153" s="334"/>
      <c r="H153" s="334"/>
      <c r="I153" s="334"/>
      <c r="J153" s="334"/>
    </row>
    <row r="154" spans="1:10" ht="24.75" customHeight="1" x14ac:dyDescent="0.25">
      <c r="A154" s="207" t="s">
        <v>738</v>
      </c>
      <c r="B154" s="208"/>
      <c r="C154" s="208"/>
      <c r="D154" s="208"/>
      <c r="E154" s="208"/>
      <c r="F154" s="208"/>
      <c r="G154" s="208"/>
      <c r="H154" s="208"/>
      <c r="I154" s="208"/>
      <c r="J154" s="208"/>
    </row>
    <row r="155" spans="1:10" ht="24.75" customHeight="1" x14ac:dyDescent="0.25">
      <c r="A155" s="335" t="s">
        <v>511</v>
      </c>
      <c r="B155" s="335"/>
      <c r="C155" s="335"/>
      <c r="D155" s="206" t="s">
        <v>512</v>
      </c>
      <c r="E155" s="207" t="s">
        <v>739</v>
      </c>
      <c r="F155" s="208"/>
      <c r="G155" s="208"/>
      <c r="H155" s="206" t="s">
        <v>514</v>
      </c>
      <c r="I155" s="336" t="s">
        <v>515</v>
      </c>
      <c r="J155" s="336"/>
    </row>
    <row r="156" spans="1:10" ht="24.75" customHeight="1" x14ac:dyDescent="0.25">
      <c r="A156" s="208"/>
      <c r="B156" s="208"/>
      <c r="C156" s="208"/>
      <c r="D156" s="206" t="s">
        <v>516</v>
      </c>
      <c r="E156" s="209" t="s">
        <v>517</v>
      </c>
      <c r="F156" s="208"/>
      <c r="G156" s="208"/>
      <c r="H156" s="206" t="s">
        <v>518</v>
      </c>
      <c r="I156" s="336" t="s">
        <v>845</v>
      </c>
      <c r="J156" s="336"/>
    </row>
    <row r="157" spans="1:10" ht="24.75" customHeight="1" x14ac:dyDescent="0.2">
      <c r="A157" s="329" t="s">
        <v>520</v>
      </c>
      <c r="B157" s="329" t="s">
        <v>2</v>
      </c>
      <c r="C157" s="329"/>
      <c r="D157" s="329" t="s">
        <v>521</v>
      </c>
      <c r="E157" s="333" t="s">
        <v>522</v>
      </c>
      <c r="F157" s="333"/>
      <c r="G157" s="333"/>
      <c r="H157" s="329" t="s">
        <v>523</v>
      </c>
      <c r="I157" s="329" t="s">
        <v>524</v>
      </c>
      <c r="J157" s="329" t="s">
        <v>525</v>
      </c>
    </row>
    <row r="158" spans="1:10" ht="24.75" customHeight="1" x14ac:dyDescent="0.2">
      <c r="A158" s="330"/>
      <c r="B158" s="331"/>
      <c r="C158" s="332"/>
      <c r="D158" s="330"/>
      <c r="E158" s="210" t="s">
        <v>526</v>
      </c>
      <c r="F158" s="210" t="s">
        <v>527</v>
      </c>
      <c r="G158" s="210" t="s">
        <v>528</v>
      </c>
      <c r="H158" s="330"/>
      <c r="I158" s="330"/>
      <c r="J158" s="330"/>
    </row>
    <row r="159" spans="1:10" ht="24.75" customHeight="1" x14ac:dyDescent="0.25">
      <c r="A159" s="328" t="s">
        <v>529</v>
      </c>
      <c r="B159" s="328"/>
      <c r="C159" s="328"/>
      <c r="D159" s="211"/>
      <c r="E159" s="211"/>
      <c r="F159" s="211"/>
      <c r="G159" s="211"/>
      <c r="H159" s="211"/>
      <c r="I159" s="211"/>
      <c r="J159" s="212"/>
    </row>
    <row r="160" spans="1:10" ht="24.75" customHeight="1" x14ac:dyDescent="0.25">
      <c r="A160" s="208"/>
      <c r="B160" s="327" t="s">
        <v>870</v>
      </c>
      <c r="C160" s="327"/>
      <c r="D160" s="213" t="s">
        <v>558</v>
      </c>
      <c r="E160" s="214"/>
      <c r="F160" s="214"/>
      <c r="G160" s="214" t="s">
        <v>517</v>
      </c>
      <c r="H160" s="214" t="s">
        <v>517</v>
      </c>
      <c r="I160" s="214"/>
      <c r="J160" s="214" t="s">
        <v>871</v>
      </c>
    </row>
    <row r="161" spans="1:10" ht="24.75" customHeight="1" x14ac:dyDescent="0.25">
      <c r="A161" s="208"/>
      <c r="B161" s="327" t="s">
        <v>533</v>
      </c>
      <c r="C161" s="327"/>
      <c r="D161" s="213" t="s">
        <v>534</v>
      </c>
      <c r="E161" s="214"/>
      <c r="F161" s="214" t="s">
        <v>535</v>
      </c>
      <c r="G161" s="214"/>
      <c r="H161" s="214" t="s">
        <v>536</v>
      </c>
      <c r="I161" s="214"/>
      <c r="J161" s="214" t="s">
        <v>537</v>
      </c>
    </row>
    <row r="162" spans="1:10" ht="24.75" customHeight="1" x14ac:dyDescent="0.25">
      <c r="A162" s="208"/>
      <c r="B162" s="327" t="s">
        <v>846</v>
      </c>
      <c r="C162" s="327"/>
      <c r="D162" s="213" t="s">
        <v>539</v>
      </c>
      <c r="E162" s="214" t="s">
        <v>578</v>
      </c>
      <c r="F162" s="214" t="s">
        <v>545</v>
      </c>
      <c r="G162" s="214" t="s">
        <v>567</v>
      </c>
      <c r="H162" s="214" t="s">
        <v>847</v>
      </c>
      <c r="I162" s="214" t="s">
        <v>517</v>
      </c>
      <c r="J162" s="214" t="s">
        <v>848</v>
      </c>
    </row>
    <row r="163" spans="1:10" ht="24.75" customHeight="1" x14ac:dyDescent="0.25">
      <c r="A163" s="208"/>
      <c r="B163" s="327" t="s">
        <v>744</v>
      </c>
      <c r="C163" s="327"/>
      <c r="D163" s="213" t="s">
        <v>745</v>
      </c>
      <c r="E163" s="214" t="s">
        <v>603</v>
      </c>
      <c r="F163" s="214" t="s">
        <v>603</v>
      </c>
      <c r="G163" s="214"/>
      <c r="H163" s="214" t="s">
        <v>587</v>
      </c>
      <c r="I163" s="214"/>
      <c r="J163" s="214" t="s">
        <v>746</v>
      </c>
    </row>
    <row r="164" spans="1:10" ht="24.75" customHeight="1" x14ac:dyDescent="0.2">
      <c r="A164" s="325" t="s">
        <v>548</v>
      </c>
      <c r="B164" s="325"/>
      <c r="C164" s="325"/>
      <c r="D164" s="325"/>
      <c r="E164" s="214" t="s">
        <v>633</v>
      </c>
      <c r="F164" s="214" t="s">
        <v>582</v>
      </c>
      <c r="G164" s="214" t="s">
        <v>662</v>
      </c>
      <c r="H164" s="214" t="s">
        <v>938</v>
      </c>
      <c r="I164" s="214" t="s">
        <v>517</v>
      </c>
      <c r="J164" s="214"/>
    </row>
    <row r="165" spans="1:10" ht="24.75" customHeight="1" x14ac:dyDescent="0.25">
      <c r="A165" s="328" t="s">
        <v>561</v>
      </c>
      <c r="B165" s="328"/>
      <c r="C165" s="328"/>
      <c r="D165" s="211"/>
      <c r="E165" s="211"/>
      <c r="F165" s="211"/>
      <c r="G165" s="211"/>
      <c r="H165" s="211"/>
      <c r="I165" s="211"/>
      <c r="J165" s="212"/>
    </row>
    <row r="166" spans="1:10" ht="24.75" customHeight="1" x14ac:dyDescent="0.25">
      <c r="A166" s="208"/>
      <c r="B166" s="327" t="s">
        <v>850</v>
      </c>
      <c r="C166" s="327"/>
      <c r="D166" s="213" t="s">
        <v>641</v>
      </c>
      <c r="E166" s="214" t="s">
        <v>578</v>
      </c>
      <c r="F166" s="214" t="s">
        <v>556</v>
      </c>
      <c r="G166" s="214" t="s">
        <v>803</v>
      </c>
      <c r="H166" s="214" t="s">
        <v>851</v>
      </c>
      <c r="I166" s="214" t="s">
        <v>819</v>
      </c>
      <c r="J166" s="214" t="s">
        <v>852</v>
      </c>
    </row>
    <row r="167" spans="1:10" ht="24.75" customHeight="1" x14ac:dyDescent="0.25">
      <c r="A167" s="208"/>
      <c r="B167" s="327" t="s">
        <v>939</v>
      </c>
      <c r="C167" s="327"/>
      <c r="D167" s="213" t="s">
        <v>940</v>
      </c>
      <c r="E167" s="214" t="s">
        <v>570</v>
      </c>
      <c r="F167" s="214" t="s">
        <v>603</v>
      </c>
      <c r="G167" s="214"/>
      <c r="H167" s="214" t="s">
        <v>785</v>
      </c>
      <c r="I167" s="214" t="s">
        <v>603</v>
      </c>
      <c r="J167" s="214" t="s">
        <v>941</v>
      </c>
    </row>
    <row r="168" spans="1:10" ht="24.75" customHeight="1" x14ac:dyDescent="0.25">
      <c r="A168" s="208"/>
      <c r="B168" s="327" t="s">
        <v>822</v>
      </c>
      <c r="C168" s="327"/>
      <c r="D168" s="213" t="s">
        <v>539</v>
      </c>
      <c r="E168" s="214" t="s">
        <v>572</v>
      </c>
      <c r="F168" s="214" t="s">
        <v>603</v>
      </c>
      <c r="G168" s="214" t="s">
        <v>803</v>
      </c>
      <c r="H168" s="214" t="s">
        <v>815</v>
      </c>
      <c r="I168" s="214" t="s">
        <v>581</v>
      </c>
      <c r="J168" s="214" t="s">
        <v>823</v>
      </c>
    </row>
    <row r="169" spans="1:10" ht="24.75" customHeight="1" x14ac:dyDescent="0.25">
      <c r="A169" s="208"/>
      <c r="B169" s="327" t="s">
        <v>812</v>
      </c>
      <c r="C169" s="327"/>
      <c r="D169" s="213" t="s">
        <v>539</v>
      </c>
      <c r="E169" s="214" t="s">
        <v>517</v>
      </c>
      <c r="F169" s="214"/>
      <c r="G169" s="214" t="s">
        <v>581</v>
      </c>
      <c r="H169" s="214" t="s">
        <v>813</v>
      </c>
      <c r="I169" s="214"/>
      <c r="J169" s="214" t="s">
        <v>814</v>
      </c>
    </row>
    <row r="170" spans="1:10" ht="24.75" customHeight="1" x14ac:dyDescent="0.2">
      <c r="A170" s="325" t="s">
        <v>589</v>
      </c>
      <c r="B170" s="325"/>
      <c r="C170" s="325"/>
      <c r="D170" s="325"/>
      <c r="E170" s="214" t="s">
        <v>820</v>
      </c>
      <c r="F170" s="214" t="s">
        <v>613</v>
      </c>
      <c r="G170" s="214" t="s">
        <v>631</v>
      </c>
      <c r="H170" s="214" t="s">
        <v>942</v>
      </c>
      <c r="I170" s="214" t="s">
        <v>943</v>
      </c>
      <c r="J170" s="214"/>
    </row>
    <row r="171" spans="1:10" ht="24.75" customHeight="1" x14ac:dyDescent="0.25">
      <c r="A171" s="328" t="s">
        <v>601</v>
      </c>
      <c r="B171" s="328"/>
      <c r="C171" s="328"/>
      <c r="D171" s="211"/>
      <c r="E171" s="211"/>
      <c r="F171" s="211"/>
      <c r="G171" s="211"/>
      <c r="H171" s="211"/>
      <c r="I171" s="211"/>
      <c r="J171" s="212"/>
    </row>
    <row r="172" spans="1:10" ht="24.75" customHeight="1" x14ac:dyDescent="0.25">
      <c r="A172" s="208"/>
      <c r="B172" s="327" t="s">
        <v>602</v>
      </c>
      <c r="C172" s="327"/>
      <c r="D172" s="213" t="s">
        <v>554</v>
      </c>
      <c r="E172" s="214" t="s">
        <v>534</v>
      </c>
      <c r="F172" s="214" t="s">
        <v>556</v>
      </c>
      <c r="G172" s="214" t="s">
        <v>603</v>
      </c>
      <c r="H172" s="214" t="s">
        <v>604</v>
      </c>
      <c r="I172" s="214"/>
      <c r="J172" s="214" t="s">
        <v>605</v>
      </c>
    </row>
    <row r="173" spans="1:10" ht="24.75" customHeight="1" x14ac:dyDescent="0.25">
      <c r="A173" s="208"/>
      <c r="B173" s="327" t="s">
        <v>944</v>
      </c>
      <c r="C173" s="327"/>
      <c r="D173" s="213" t="s">
        <v>737</v>
      </c>
      <c r="E173" s="214" t="s">
        <v>572</v>
      </c>
      <c r="F173" s="214" t="s">
        <v>545</v>
      </c>
      <c r="G173" s="214" t="s">
        <v>655</v>
      </c>
      <c r="H173" s="214" t="s">
        <v>945</v>
      </c>
      <c r="I173" s="214"/>
      <c r="J173" s="214" t="s">
        <v>946</v>
      </c>
    </row>
    <row r="174" spans="1:10" ht="24.75" customHeight="1" x14ac:dyDescent="0.25">
      <c r="A174" s="208"/>
      <c r="B174" s="327" t="s">
        <v>829</v>
      </c>
      <c r="C174" s="327"/>
      <c r="D174" s="213" t="s">
        <v>558</v>
      </c>
      <c r="E174" s="214"/>
      <c r="F174" s="214"/>
      <c r="G174" s="214"/>
      <c r="H174" s="214"/>
      <c r="I174" s="214"/>
      <c r="J174" s="214" t="s">
        <v>830</v>
      </c>
    </row>
    <row r="175" spans="1:10" ht="24.75" customHeight="1" x14ac:dyDescent="0.2">
      <c r="A175" s="325" t="s">
        <v>612</v>
      </c>
      <c r="B175" s="325"/>
      <c r="C175" s="325"/>
      <c r="D175" s="325"/>
      <c r="E175" s="214" t="s">
        <v>633</v>
      </c>
      <c r="F175" s="214" t="s">
        <v>576</v>
      </c>
      <c r="G175" s="214" t="s">
        <v>729</v>
      </c>
      <c r="H175" s="214" t="s">
        <v>947</v>
      </c>
      <c r="I175" s="214"/>
      <c r="J175" s="214"/>
    </row>
    <row r="176" spans="1:10" ht="24.75" customHeight="1" x14ac:dyDescent="0.25">
      <c r="A176" s="328" t="s">
        <v>615</v>
      </c>
      <c r="B176" s="328"/>
      <c r="C176" s="328"/>
      <c r="D176" s="211"/>
      <c r="E176" s="211"/>
      <c r="F176" s="211"/>
      <c r="G176" s="211"/>
      <c r="H176" s="211"/>
      <c r="I176" s="211"/>
      <c r="J176" s="212"/>
    </row>
    <row r="177" spans="1:10" ht="24.75" customHeight="1" x14ac:dyDescent="0.25">
      <c r="A177" s="208"/>
      <c r="B177" s="327" t="s">
        <v>757</v>
      </c>
      <c r="C177" s="327"/>
      <c r="D177" s="213" t="s">
        <v>539</v>
      </c>
      <c r="E177" s="214" t="s">
        <v>564</v>
      </c>
      <c r="F177" s="214" t="s">
        <v>564</v>
      </c>
      <c r="G177" s="214" t="s">
        <v>578</v>
      </c>
      <c r="H177" s="214" t="s">
        <v>758</v>
      </c>
      <c r="I177" s="214" t="s">
        <v>555</v>
      </c>
      <c r="J177" s="214" t="s">
        <v>759</v>
      </c>
    </row>
    <row r="178" spans="1:10" ht="24.75" customHeight="1" x14ac:dyDescent="0.2">
      <c r="A178" s="325" t="s">
        <v>617</v>
      </c>
      <c r="B178" s="325"/>
      <c r="C178" s="325"/>
      <c r="D178" s="325"/>
      <c r="E178" s="214" t="s">
        <v>564</v>
      </c>
      <c r="F178" s="214" t="s">
        <v>564</v>
      </c>
      <c r="G178" s="214" t="s">
        <v>578</v>
      </c>
      <c r="H178" s="214" t="s">
        <v>758</v>
      </c>
      <c r="I178" s="214" t="s">
        <v>555</v>
      </c>
      <c r="J178" s="214"/>
    </row>
    <row r="179" spans="1:10" ht="24.75" customHeight="1" x14ac:dyDescent="0.2">
      <c r="A179" s="325" t="s">
        <v>618</v>
      </c>
      <c r="B179" s="325"/>
      <c r="C179" s="325"/>
      <c r="D179" s="325"/>
      <c r="E179" s="214" t="s">
        <v>536</v>
      </c>
      <c r="F179" s="214" t="s">
        <v>536</v>
      </c>
      <c r="G179" s="214" t="s">
        <v>948</v>
      </c>
      <c r="H179" s="214" t="s">
        <v>949</v>
      </c>
      <c r="I179" s="214" t="s">
        <v>950</v>
      </c>
      <c r="J179" s="214"/>
    </row>
    <row r="180" spans="1:10" ht="24.75" customHeight="1" x14ac:dyDescent="0.25">
      <c r="A180" s="215"/>
      <c r="B180" s="208"/>
      <c r="C180" s="208"/>
      <c r="D180" s="208"/>
      <c r="E180" s="334" t="s">
        <v>510</v>
      </c>
      <c r="F180" s="334"/>
      <c r="G180" s="334"/>
      <c r="H180" s="334"/>
      <c r="I180" s="334"/>
      <c r="J180" s="334"/>
    </row>
    <row r="181" spans="1:10" ht="24.75" customHeight="1" x14ac:dyDescent="0.25">
      <c r="A181" s="207" t="s">
        <v>764</v>
      </c>
      <c r="B181" s="208"/>
      <c r="C181" s="208"/>
      <c r="D181" s="208"/>
      <c r="E181" s="208"/>
      <c r="F181" s="208"/>
      <c r="G181" s="208"/>
      <c r="H181" s="208"/>
      <c r="I181" s="208"/>
      <c r="J181" s="208"/>
    </row>
    <row r="182" spans="1:10" ht="24.75" customHeight="1" x14ac:dyDescent="0.25">
      <c r="A182" s="335" t="s">
        <v>511</v>
      </c>
      <c r="B182" s="335"/>
      <c r="C182" s="335"/>
      <c r="D182" s="206" t="s">
        <v>512</v>
      </c>
      <c r="E182" s="207" t="s">
        <v>765</v>
      </c>
      <c r="F182" s="208"/>
      <c r="G182" s="208"/>
      <c r="H182" s="206" t="s">
        <v>514</v>
      </c>
      <c r="I182" s="336" t="s">
        <v>515</v>
      </c>
      <c r="J182" s="336"/>
    </row>
    <row r="183" spans="1:10" ht="24.75" customHeight="1" x14ac:dyDescent="0.25">
      <c r="A183" s="208"/>
      <c r="B183" s="208"/>
      <c r="C183" s="208"/>
      <c r="D183" s="206" t="s">
        <v>516</v>
      </c>
      <c r="E183" s="209" t="s">
        <v>517</v>
      </c>
      <c r="F183" s="208"/>
      <c r="G183" s="208"/>
      <c r="H183" s="206" t="s">
        <v>518</v>
      </c>
      <c r="I183" s="336" t="s">
        <v>845</v>
      </c>
      <c r="J183" s="336"/>
    </row>
    <row r="184" spans="1:10" ht="24.75" customHeight="1" x14ac:dyDescent="0.2">
      <c r="A184" s="329" t="s">
        <v>520</v>
      </c>
      <c r="B184" s="329" t="s">
        <v>2</v>
      </c>
      <c r="C184" s="329"/>
      <c r="D184" s="329" t="s">
        <v>521</v>
      </c>
      <c r="E184" s="333" t="s">
        <v>522</v>
      </c>
      <c r="F184" s="333"/>
      <c r="G184" s="333"/>
      <c r="H184" s="329" t="s">
        <v>523</v>
      </c>
      <c r="I184" s="329" t="s">
        <v>524</v>
      </c>
      <c r="J184" s="329" t="s">
        <v>525</v>
      </c>
    </row>
    <row r="185" spans="1:10" ht="24.75" customHeight="1" x14ac:dyDescent="0.2">
      <c r="A185" s="330"/>
      <c r="B185" s="331"/>
      <c r="C185" s="332"/>
      <c r="D185" s="330"/>
      <c r="E185" s="210" t="s">
        <v>526</v>
      </c>
      <c r="F185" s="210" t="s">
        <v>527</v>
      </c>
      <c r="G185" s="210" t="s">
        <v>528</v>
      </c>
      <c r="H185" s="330"/>
      <c r="I185" s="330"/>
      <c r="J185" s="330"/>
    </row>
    <row r="186" spans="1:10" ht="24.75" customHeight="1" x14ac:dyDescent="0.25">
      <c r="A186" s="328" t="s">
        <v>529</v>
      </c>
      <c r="B186" s="328"/>
      <c r="C186" s="328"/>
      <c r="D186" s="211"/>
      <c r="E186" s="211"/>
      <c r="F186" s="211"/>
      <c r="G186" s="211"/>
      <c r="H186" s="211"/>
      <c r="I186" s="211"/>
      <c r="J186" s="212"/>
    </row>
    <row r="187" spans="1:10" ht="24.75" customHeight="1" x14ac:dyDescent="0.25">
      <c r="A187" s="208"/>
      <c r="B187" s="327" t="s">
        <v>870</v>
      </c>
      <c r="C187" s="327"/>
      <c r="D187" s="213" t="s">
        <v>558</v>
      </c>
      <c r="E187" s="214"/>
      <c r="F187" s="214"/>
      <c r="G187" s="214" t="s">
        <v>517</v>
      </c>
      <c r="H187" s="214" t="s">
        <v>517</v>
      </c>
      <c r="I187" s="214"/>
      <c r="J187" s="214" t="s">
        <v>871</v>
      </c>
    </row>
    <row r="188" spans="1:10" ht="24.75" customHeight="1" x14ac:dyDescent="0.25">
      <c r="A188" s="208"/>
      <c r="B188" s="327" t="s">
        <v>533</v>
      </c>
      <c r="C188" s="327"/>
      <c r="D188" s="213" t="s">
        <v>534</v>
      </c>
      <c r="E188" s="214"/>
      <c r="F188" s="214" t="s">
        <v>535</v>
      </c>
      <c r="G188" s="214"/>
      <c r="H188" s="214" t="s">
        <v>536</v>
      </c>
      <c r="I188" s="214"/>
      <c r="J188" s="214" t="s">
        <v>537</v>
      </c>
    </row>
    <row r="189" spans="1:10" ht="24.75" customHeight="1" x14ac:dyDescent="0.25">
      <c r="A189" s="208"/>
      <c r="B189" s="327" t="s">
        <v>846</v>
      </c>
      <c r="C189" s="327"/>
      <c r="D189" s="213" t="s">
        <v>539</v>
      </c>
      <c r="E189" s="214" t="s">
        <v>578</v>
      </c>
      <c r="F189" s="214" t="s">
        <v>545</v>
      </c>
      <c r="G189" s="214" t="s">
        <v>567</v>
      </c>
      <c r="H189" s="214" t="s">
        <v>847</v>
      </c>
      <c r="I189" s="214" t="s">
        <v>517</v>
      </c>
      <c r="J189" s="214" t="s">
        <v>848</v>
      </c>
    </row>
    <row r="190" spans="1:10" ht="24.75" customHeight="1" x14ac:dyDescent="0.25">
      <c r="A190" s="208"/>
      <c r="B190" s="327" t="s">
        <v>744</v>
      </c>
      <c r="C190" s="327"/>
      <c r="D190" s="213" t="s">
        <v>745</v>
      </c>
      <c r="E190" s="214" t="s">
        <v>603</v>
      </c>
      <c r="F190" s="214" t="s">
        <v>603</v>
      </c>
      <c r="G190" s="214"/>
      <c r="H190" s="214" t="s">
        <v>587</v>
      </c>
      <c r="I190" s="214"/>
      <c r="J190" s="214" t="s">
        <v>746</v>
      </c>
    </row>
    <row r="191" spans="1:10" ht="24.75" customHeight="1" x14ac:dyDescent="0.2">
      <c r="A191" s="325" t="s">
        <v>548</v>
      </c>
      <c r="B191" s="325"/>
      <c r="C191" s="325"/>
      <c r="D191" s="325"/>
      <c r="E191" s="214" t="s">
        <v>633</v>
      </c>
      <c r="F191" s="214" t="s">
        <v>582</v>
      </c>
      <c r="G191" s="214" t="s">
        <v>662</v>
      </c>
      <c r="H191" s="214" t="s">
        <v>938</v>
      </c>
      <c r="I191" s="214" t="s">
        <v>517</v>
      </c>
      <c r="J191" s="214"/>
    </row>
    <row r="192" spans="1:10" ht="24.75" customHeight="1" x14ac:dyDescent="0.25">
      <c r="A192" s="328" t="s">
        <v>561</v>
      </c>
      <c r="B192" s="328"/>
      <c r="C192" s="328"/>
      <c r="D192" s="211"/>
      <c r="E192" s="211"/>
      <c r="F192" s="211"/>
      <c r="G192" s="211"/>
      <c r="H192" s="211"/>
      <c r="I192" s="211"/>
      <c r="J192" s="212"/>
    </row>
    <row r="193" spans="1:10" ht="24.75" customHeight="1" x14ac:dyDescent="0.25">
      <c r="A193" s="208"/>
      <c r="B193" s="327" t="s">
        <v>951</v>
      </c>
      <c r="C193" s="327"/>
      <c r="D193" s="213" t="s">
        <v>563</v>
      </c>
      <c r="E193" s="214" t="s">
        <v>549</v>
      </c>
      <c r="F193" s="214" t="s">
        <v>535</v>
      </c>
      <c r="G193" s="214" t="s">
        <v>745</v>
      </c>
      <c r="H193" s="214" t="s">
        <v>952</v>
      </c>
      <c r="I193" s="214" t="s">
        <v>549</v>
      </c>
      <c r="J193" s="214" t="s">
        <v>953</v>
      </c>
    </row>
    <row r="194" spans="1:10" ht="24.75" customHeight="1" x14ac:dyDescent="0.25">
      <c r="A194" s="208"/>
      <c r="B194" s="327" t="s">
        <v>954</v>
      </c>
      <c r="C194" s="327"/>
      <c r="D194" s="213" t="s">
        <v>916</v>
      </c>
      <c r="E194" s="214" t="s">
        <v>582</v>
      </c>
      <c r="F194" s="214" t="s">
        <v>576</v>
      </c>
      <c r="G194" s="214" t="s">
        <v>642</v>
      </c>
      <c r="H194" s="214" t="s">
        <v>955</v>
      </c>
      <c r="I194" s="214" t="s">
        <v>956</v>
      </c>
      <c r="J194" s="214" t="s">
        <v>957</v>
      </c>
    </row>
    <row r="195" spans="1:10" ht="24.75" customHeight="1" x14ac:dyDescent="0.25">
      <c r="A195" s="208"/>
      <c r="B195" s="327" t="s">
        <v>812</v>
      </c>
      <c r="C195" s="327"/>
      <c r="D195" s="213" t="s">
        <v>539</v>
      </c>
      <c r="E195" s="214" t="s">
        <v>517</v>
      </c>
      <c r="F195" s="214"/>
      <c r="G195" s="214" t="s">
        <v>581</v>
      </c>
      <c r="H195" s="214" t="s">
        <v>813</v>
      </c>
      <c r="I195" s="214"/>
      <c r="J195" s="214" t="s">
        <v>814</v>
      </c>
    </row>
    <row r="196" spans="1:10" ht="24.75" customHeight="1" x14ac:dyDescent="0.2">
      <c r="A196" s="325" t="s">
        <v>589</v>
      </c>
      <c r="B196" s="325"/>
      <c r="C196" s="325"/>
      <c r="D196" s="325"/>
      <c r="E196" s="214" t="s">
        <v>544</v>
      </c>
      <c r="F196" s="214" t="s">
        <v>540</v>
      </c>
      <c r="G196" s="214" t="s">
        <v>920</v>
      </c>
      <c r="H196" s="214" t="s">
        <v>958</v>
      </c>
      <c r="I196" s="214" t="s">
        <v>586</v>
      </c>
      <c r="J196" s="214"/>
    </row>
    <row r="197" spans="1:10" ht="24.75" customHeight="1" x14ac:dyDescent="0.25">
      <c r="A197" s="328" t="s">
        <v>601</v>
      </c>
      <c r="B197" s="328"/>
      <c r="C197" s="328"/>
      <c r="D197" s="211"/>
      <c r="E197" s="211"/>
      <c r="F197" s="211"/>
      <c r="G197" s="211"/>
      <c r="H197" s="211"/>
      <c r="I197" s="211"/>
      <c r="J197" s="212"/>
    </row>
    <row r="198" spans="1:10" ht="24.75" customHeight="1" x14ac:dyDescent="0.25">
      <c r="A198" s="208"/>
      <c r="B198" s="327" t="s">
        <v>959</v>
      </c>
      <c r="C198" s="327"/>
      <c r="D198" s="213" t="s">
        <v>960</v>
      </c>
      <c r="E198" s="214" t="s">
        <v>570</v>
      </c>
      <c r="F198" s="214" t="s">
        <v>570</v>
      </c>
      <c r="G198" s="214" t="s">
        <v>659</v>
      </c>
      <c r="H198" s="214" t="s">
        <v>766</v>
      </c>
      <c r="I198" s="214" t="s">
        <v>662</v>
      </c>
      <c r="J198" s="214" t="s">
        <v>961</v>
      </c>
    </row>
    <row r="199" spans="1:10" ht="24.75" customHeight="1" x14ac:dyDescent="0.25">
      <c r="A199" s="208"/>
      <c r="B199" s="327" t="s">
        <v>829</v>
      </c>
      <c r="C199" s="327"/>
      <c r="D199" s="213" t="s">
        <v>558</v>
      </c>
      <c r="E199" s="214"/>
      <c r="F199" s="214"/>
      <c r="G199" s="214"/>
      <c r="H199" s="214"/>
      <c r="I199" s="214"/>
      <c r="J199" s="214" t="s">
        <v>830</v>
      </c>
    </row>
    <row r="200" spans="1:10" ht="24.75" customHeight="1" x14ac:dyDescent="0.2">
      <c r="A200" s="325" t="s">
        <v>612</v>
      </c>
      <c r="B200" s="325"/>
      <c r="C200" s="325"/>
      <c r="D200" s="325"/>
      <c r="E200" s="214" t="s">
        <v>570</v>
      </c>
      <c r="F200" s="214" t="s">
        <v>570</v>
      </c>
      <c r="G200" s="214" t="s">
        <v>659</v>
      </c>
      <c r="H200" s="214" t="s">
        <v>766</v>
      </c>
      <c r="I200" s="214" t="s">
        <v>662</v>
      </c>
      <c r="J200" s="214"/>
    </row>
    <row r="201" spans="1:10" ht="24.75" customHeight="1" x14ac:dyDescent="0.25">
      <c r="A201" s="328" t="s">
        <v>615</v>
      </c>
      <c r="B201" s="328"/>
      <c r="C201" s="328"/>
      <c r="D201" s="211"/>
      <c r="E201" s="211"/>
      <c r="F201" s="211"/>
      <c r="G201" s="211"/>
      <c r="H201" s="211"/>
      <c r="I201" s="211"/>
      <c r="J201" s="212"/>
    </row>
    <row r="202" spans="1:10" ht="24.75" customHeight="1" x14ac:dyDescent="0.25">
      <c r="A202" s="208"/>
      <c r="B202" s="327" t="s">
        <v>757</v>
      </c>
      <c r="C202" s="327"/>
      <c r="D202" s="213" t="s">
        <v>539</v>
      </c>
      <c r="E202" s="214" t="s">
        <v>564</v>
      </c>
      <c r="F202" s="214" t="s">
        <v>564</v>
      </c>
      <c r="G202" s="214" t="s">
        <v>578</v>
      </c>
      <c r="H202" s="214" t="s">
        <v>758</v>
      </c>
      <c r="I202" s="214" t="s">
        <v>555</v>
      </c>
      <c r="J202" s="214" t="s">
        <v>759</v>
      </c>
    </row>
    <row r="203" spans="1:10" ht="24.75" customHeight="1" x14ac:dyDescent="0.2">
      <c r="A203" s="325" t="s">
        <v>617</v>
      </c>
      <c r="B203" s="325"/>
      <c r="C203" s="325"/>
      <c r="D203" s="325"/>
      <c r="E203" s="214" t="s">
        <v>564</v>
      </c>
      <c r="F203" s="214" t="s">
        <v>564</v>
      </c>
      <c r="G203" s="214" t="s">
        <v>578</v>
      </c>
      <c r="H203" s="214" t="s">
        <v>758</v>
      </c>
      <c r="I203" s="214" t="s">
        <v>555</v>
      </c>
      <c r="J203" s="214"/>
    </row>
    <row r="204" spans="1:10" ht="24.75" customHeight="1" x14ac:dyDescent="0.2">
      <c r="A204" s="325" t="s">
        <v>618</v>
      </c>
      <c r="B204" s="325"/>
      <c r="C204" s="325"/>
      <c r="D204" s="325"/>
      <c r="E204" s="214" t="s">
        <v>619</v>
      </c>
      <c r="F204" s="214" t="s">
        <v>819</v>
      </c>
      <c r="G204" s="214" t="s">
        <v>962</v>
      </c>
      <c r="H204" s="214" t="s">
        <v>963</v>
      </c>
      <c r="I204" s="214" t="s">
        <v>964</v>
      </c>
      <c r="J204" s="214"/>
    </row>
    <row r="205" spans="1:10" ht="24.75" customHeight="1" x14ac:dyDescent="0.2">
      <c r="A205" s="325" t="s">
        <v>788</v>
      </c>
      <c r="B205" s="325"/>
      <c r="C205" s="325"/>
      <c r="D205" s="325"/>
      <c r="E205" s="214" t="s">
        <v>965</v>
      </c>
      <c r="F205" s="214" t="s">
        <v>966</v>
      </c>
      <c r="G205" s="214" t="s">
        <v>967</v>
      </c>
      <c r="H205" s="214" t="s">
        <v>968</v>
      </c>
      <c r="I205" s="214" t="s">
        <v>969</v>
      </c>
      <c r="J205" s="214"/>
    </row>
    <row r="206" spans="1:10" ht="24.75" customHeight="1" x14ac:dyDescent="0.2">
      <c r="A206" s="325" t="s">
        <v>794</v>
      </c>
      <c r="B206" s="325"/>
      <c r="C206" s="325"/>
      <c r="D206" s="325"/>
      <c r="E206" s="214" t="s">
        <v>970</v>
      </c>
      <c r="F206" s="214" t="s">
        <v>971</v>
      </c>
      <c r="G206" s="214" t="s">
        <v>824</v>
      </c>
      <c r="H206" s="214" t="s">
        <v>972</v>
      </c>
      <c r="I206" s="214" t="s">
        <v>973</v>
      </c>
      <c r="J206" s="214"/>
    </row>
    <row r="207" spans="1:10" ht="24.75" customHeight="1" x14ac:dyDescent="0.25">
      <c r="A207" s="326" t="s">
        <v>800</v>
      </c>
      <c r="B207" s="326"/>
      <c r="C207" s="326"/>
      <c r="D207" s="326"/>
      <c r="E207" s="214" t="s">
        <v>565</v>
      </c>
      <c r="F207" s="214" t="s">
        <v>902</v>
      </c>
      <c r="G207" s="214" t="s">
        <v>655</v>
      </c>
      <c r="H207" s="216"/>
      <c r="I207" s="216"/>
      <c r="J207" s="216"/>
    </row>
    <row r="208" spans="1:10" ht="11.25" customHeight="1" x14ac:dyDescent="0.2"/>
    <row r="209" spans="1:1" ht="11.25" customHeight="1" x14ac:dyDescent="0.2">
      <c r="A209" s="204"/>
    </row>
  </sheetData>
  <mergeCells count="240">
    <mergeCell ref="A5:C5"/>
    <mergeCell ref="I5:J5"/>
    <mergeCell ref="I6:J6"/>
    <mergeCell ref="A14:D14"/>
    <mergeCell ref="A15:C15"/>
    <mergeCell ref="B16:C16"/>
    <mergeCell ref="B17:C17"/>
    <mergeCell ref="B18:C18"/>
    <mergeCell ref="B19:C19"/>
    <mergeCell ref="J7:J8"/>
    <mergeCell ref="A9:C9"/>
    <mergeCell ref="B10:C10"/>
    <mergeCell ref="B11:C11"/>
    <mergeCell ref="B12:C12"/>
    <mergeCell ref="B13:C13"/>
    <mergeCell ref="A7:A8"/>
    <mergeCell ref="B7:C8"/>
    <mergeCell ref="D7:D8"/>
    <mergeCell ref="E7:G7"/>
    <mergeCell ref="H7:H8"/>
    <mergeCell ref="I7:I8"/>
    <mergeCell ref="B26:C26"/>
    <mergeCell ref="B27:C27"/>
    <mergeCell ref="A28:D28"/>
    <mergeCell ref="A29:C29"/>
    <mergeCell ref="B30:C30"/>
    <mergeCell ref="A31:D31"/>
    <mergeCell ref="A20:D20"/>
    <mergeCell ref="A21:C21"/>
    <mergeCell ref="B22:C22"/>
    <mergeCell ref="A23:D23"/>
    <mergeCell ref="A24:C24"/>
    <mergeCell ref="B25:C25"/>
    <mergeCell ref="A32:D32"/>
    <mergeCell ref="E33:J33"/>
    <mergeCell ref="A35:C35"/>
    <mergeCell ref="I35:J35"/>
    <mergeCell ref="I36:J36"/>
    <mergeCell ref="A37:A38"/>
    <mergeCell ref="B37:C38"/>
    <mergeCell ref="D37:D38"/>
    <mergeCell ref="E37:G37"/>
    <mergeCell ref="H37:H38"/>
    <mergeCell ref="B43:C43"/>
    <mergeCell ref="A44:D44"/>
    <mergeCell ref="A45:C45"/>
    <mergeCell ref="B46:C46"/>
    <mergeCell ref="B47:C47"/>
    <mergeCell ref="B48:C48"/>
    <mergeCell ref="I37:I38"/>
    <mergeCell ref="J37:J38"/>
    <mergeCell ref="A39:C39"/>
    <mergeCell ref="B40:C40"/>
    <mergeCell ref="B41:C41"/>
    <mergeCell ref="B42:C42"/>
    <mergeCell ref="A55:C55"/>
    <mergeCell ref="B56:C56"/>
    <mergeCell ref="B57:C57"/>
    <mergeCell ref="B58:C58"/>
    <mergeCell ref="A59:D59"/>
    <mergeCell ref="A60:C60"/>
    <mergeCell ref="B49:C49"/>
    <mergeCell ref="B50:C50"/>
    <mergeCell ref="A51:D51"/>
    <mergeCell ref="A52:C52"/>
    <mergeCell ref="B53:C53"/>
    <mergeCell ref="A54:D54"/>
    <mergeCell ref="I67:J67"/>
    <mergeCell ref="A68:A69"/>
    <mergeCell ref="B68:C69"/>
    <mergeCell ref="D68:D69"/>
    <mergeCell ref="E68:G68"/>
    <mergeCell ref="H68:H69"/>
    <mergeCell ref="I68:I69"/>
    <mergeCell ref="J68:J69"/>
    <mergeCell ref="B61:C61"/>
    <mergeCell ref="A62:D62"/>
    <mergeCell ref="A63:D63"/>
    <mergeCell ref="E64:J64"/>
    <mergeCell ref="A66:C66"/>
    <mergeCell ref="I66:J66"/>
    <mergeCell ref="A76:C76"/>
    <mergeCell ref="B77:C77"/>
    <mergeCell ref="B78:C78"/>
    <mergeCell ref="B79:C79"/>
    <mergeCell ref="B80:C80"/>
    <mergeCell ref="B81:C81"/>
    <mergeCell ref="A70:C70"/>
    <mergeCell ref="B71:C71"/>
    <mergeCell ref="B72:C72"/>
    <mergeCell ref="B73:C73"/>
    <mergeCell ref="B74:C74"/>
    <mergeCell ref="A75:D75"/>
    <mergeCell ref="B88:C88"/>
    <mergeCell ref="B89:C89"/>
    <mergeCell ref="A90:D90"/>
    <mergeCell ref="A91:C91"/>
    <mergeCell ref="B92:C92"/>
    <mergeCell ref="A93:D93"/>
    <mergeCell ref="A82:D82"/>
    <mergeCell ref="A83:C83"/>
    <mergeCell ref="B84:C84"/>
    <mergeCell ref="A85:D85"/>
    <mergeCell ref="A86:C86"/>
    <mergeCell ref="B87:C87"/>
    <mergeCell ref="A94:D94"/>
    <mergeCell ref="E95:J95"/>
    <mergeCell ref="A97:C97"/>
    <mergeCell ref="I97:J97"/>
    <mergeCell ref="I98:J98"/>
    <mergeCell ref="A99:A100"/>
    <mergeCell ref="B99:C100"/>
    <mergeCell ref="D99:D100"/>
    <mergeCell ref="E99:G99"/>
    <mergeCell ref="H99:H100"/>
    <mergeCell ref="B105:C105"/>
    <mergeCell ref="A106:D106"/>
    <mergeCell ref="A107:C107"/>
    <mergeCell ref="B108:C108"/>
    <mergeCell ref="B109:C109"/>
    <mergeCell ref="B110:C110"/>
    <mergeCell ref="I99:I100"/>
    <mergeCell ref="J99:J100"/>
    <mergeCell ref="A101:C101"/>
    <mergeCell ref="B102:C102"/>
    <mergeCell ref="B103:C103"/>
    <mergeCell ref="B104:C104"/>
    <mergeCell ref="B117:C117"/>
    <mergeCell ref="B118:C118"/>
    <mergeCell ref="A119:D119"/>
    <mergeCell ref="A120:C120"/>
    <mergeCell ref="B121:C121"/>
    <mergeCell ref="A122:D122"/>
    <mergeCell ref="B111:C111"/>
    <mergeCell ref="A112:D112"/>
    <mergeCell ref="A113:C113"/>
    <mergeCell ref="B114:C114"/>
    <mergeCell ref="A115:D115"/>
    <mergeCell ref="A116:C116"/>
    <mergeCell ref="A123:D123"/>
    <mergeCell ref="E124:J124"/>
    <mergeCell ref="A126:C126"/>
    <mergeCell ref="I126:J126"/>
    <mergeCell ref="I127:J127"/>
    <mergeCell ref="A128:A129"/>
    <mergeCell ref="B128:C129"/>
    <mergeCell ref="D128:D129"/>
    <mergeCell ref="E128:G128"/>
    <mergeCell ref="H128:H129"/>
    <mergeCell ref="B134:C134"/>
    <mergeCell ref="A135:D135"/>
    <mergeCell ref="A136:C136"/>
    <mergeCell ref="B137:C137"/>
    <mergeCell ref="B138:C138"/>
    <mergeCell ref="B139:C139"/>
    <mergeCell ref="I128:I129"/>
    <mergeCell ref="J128:J129"/>
    <mergeCell ref="A130:C130"/>
    <mergeCell ref="B131:C131"/>
    <mergeCell ref="B132:C132"/>
    <mergeCell ref="B133:C133"/>
    <mergeCell ref="B146:C146"/>
    <mergeCell ref="B147:C147"/>
    <mergeCell ref="A148:D148"/>
    <mergeCell ref="A149:C149"/>
    <mergeCell ref="B150:C150"/>
    <mergeCell ref="A151:D151"/>
    <mergeCell ref="B140:C140"/>
    <mergeCell ref="A141:D141"/>
    <mergeCell ref="A142:C142"/>
    <mergeCell ref="B143:C143"/>
    <mergeCell ref="A144:D144"/>
    <mergeCell ref="A145:C145"/>
    <mergeCell ref="A152:D152"/>
    <mergeCell ref="E153:J153"/>
    <mergeCell ref="A155:C155"/>
    <mergeCell ref="I155:J155"/>
    <mergeCell ref="I156:J156"/>
    <mergeCell ref="A157:A158"/>
    <mergeCell ref="B157:C158"/>
    <mergeCell ref="D157:D158"/>
    <mergeCell ref="E157:G157"/>
    <mergeCell ref="H157:H158"/>
    <mergeCell ref="B163:C163"/>
    <mergeCell ref="A164:D164"/>
    <mergeCell ref="A165:C165"/>
    <mergeCell ref="B166:C166"/>
    <mergeCell ref="B167:C167"/>
    <mergeCell ref="B168:C168"/>
    <mergeCell ref="I157:I158"/>
    <mergeCell ref="J157:J158"/>
    <mergeCell ref="A159:C159"/>
    <mergeCell ref="B160:C160"/>
    <mergeCell ref="B161:C161"/>
    <mergeCell ref="B162:C162"/>
    <mergeCell ref="A175:D175"/>
    <mergeCell ref="A176:C176"/>
    <mergeCell ref="B177:C177"/>
    <mergeCell ref="A178:D178"/>
    <mergeCell ref="A179:D179"/>
    <mergeCell ref="E180:J180"/>
    <mergeCell ref="B169:C169"/>
    <mergeCell ref="A170:D170"/>
    <mergeCell ref="A171:C171"/>
    <mergeCell ref="B172:C172"/>
    <mergeCell ref="B173:C173"/>
    <mergeCell ref="B174:C174"/>
    <mergeCell ref="I182:J182"/>
    <mergeCell ref="I183:J183"/>
    <mergeCell ref="A184:A185"/>
    <mergeCell ref="B184:C185"/>
    <mergeCell ref="D184:D185"/>
    <mergeCell ref="E184:G184"/>
    <mergeCell ref="H184:H185"/>
    <mergeCell ref="I184:I185"/>
    <mergeCell ref="J184:J185"/>
    <mergeCell ref="A204:D204"/>
    <mergeCell ref="A205:D205"/>
    <mergeCell ref="A206:D206"/>
    <mergeCell ref="A207:D207"/>
    <mergeCell ref="A1:J4"/>
    <mergeCell ref="B198:C198"/>
    <mergeCell ref="B199:C199"/>
    <mergeCell ref="A200:D200"/>
    <mergeCell ref="A201:C201"/>
    <mergeCell ref="B202:C202"/>
    <mergeCell ref="A203:D203"/>
    <mergeCell ref="A192:C192"/>
    <mergeCell ref="B193:C193"/>
    <mergeCell ref="B194:C194"/>
    <mergeCell ref="B195:C195"/>
    <mergeCell ref="A196:D196"/>
    <mergeCell ref="A197:C197"/>
    <mergeCell ref="A186:C186"/>
    <mergeCell ref="B187:C187"/>
    <mergeCell ref="B188:C188"/>
    <mergeCell ref="B189:C189"/>
    <mergeCell ref="B190:C190"/>
    <mergeCell ref="A191:D191"/>
    <mergeCell ref="A182:C182"/>
  </mergeCells>
  <pageMargins left="0.39370078740157477" right="0.39370078740157477" top="0.39370078740157477" bottom="0.39370078740157477" header="0" footer="0"/>
  <pageSetup paperSize="0" fitToWidth="0" fitToHeight="0" pageOrder="overThenDown" orientation="portrait" horizontalDpi="0" verticalDpi="0" copies="0"/>
  <headerFooter alignWithMargins="0"/>
  <rowBreaks count="3" manualBreakCount="3">
    <brk id="63" man="1"/>
    <brk id="123" man="1"/>
    <brk id="17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ВБД</vt:lpstr>
      <vt:lpstr>НБД</vt:lpstr>
      <vt:lpstr>НКД</vt:lpstr>
      <vt:lpstr>ОВД - дети</vt:lpstr>
      <vt:lpstr>ХГД</vt:lpstr>
      <vt:lpstr>ЩД</vt:lpstr>
      <vt:lpstr>ОВД9</vt:lpstr>
      <vt:lpstr>0</vt:lpstr>
      <vt:lpstr>ИНД1 АГ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2023-08-06T05:16:26Z</dcterms:modified>
</cp:coreProperties>
</file>